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erulskiene\OneDrive\OneDrive - Lietuvos Respublikos sveikatos apsaugos ministerija\Testavimas\Lentelės\Pataisytos\Spalvotos\"/>
    </mc:Choice>
  </mc:AlternateContent>
  <xr:revisionPtr revIDLastSave="48" documentId="8_{E23B4BF8-EB51-4E6F-9D60-11BF0BA6FFF5}" xr6:coauthVersionLast="44" xr6:coauthVersionMax="45" xr10:uidLastSave="{7586264D-23CA-4A62-A0AC-007598313EBD}"/>
  <bookViews>
    <workbookView xWindow="-120" yWindow="-120" windowWidth="29040" windowHeight="15840" xr2:uid="{00000000-000D-0000-FFFF-FFFF00000000}"/>
  </bookViews>
  <sheets>
    <sheet name="Pagrindinis-mokiniui" sheetId="8" r:id="rId1"/>
    <sheet name="Pagrindinis REKOMENDACIJOS" sheetId="7" r:id="rId2"/>
  </sheets>
  <definedNames>
    <definedName name="_xlnm.Print_Area" localSheetId="0">'Pagrindinis-mokiniui'!$A$1:$H$56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9" i="8" l="1"/>
  <c r="G11" i="8" l="1"/>
  <c r="H11" i="8" s="1"/>
  <c r="A13" i="8" l="1"/>
  <c r="A15" i="8"/>
  <c r="G43" i="8"/>
  <c r="H43" i="8" s="1"/>
  <c r="A47" i="8" l="1"/>
  <c r="A45" i="8"/>
  <c r="G51" i="8"/>
  <c r="H51" i="8" s="1"/>
  <c r="G35" i="8"/>
  <c r="H35" i="8" s="1"/>
  <c r="G27" i="8"/>
  <c r="H27" i="8" s="1"/>
  <c r="A31" i="8" s="1"/>
  <c r="G19" i="8"/>
  <c r="H19" i="8" s="1"/>
  <c r="A39" i="8" l="1"/>
  <c r="A37" i="8"/>
  <c r="A55" i="8"/>
  <c r="A53" i="8"/>
  <c r="A23" i="8"/>
  <c r="A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Vartotojas</author>
  </authors>
  <commentList>
    <comment ref="C6" authorId="0" shapeId="0" xr:uid="{3E0E807B-C4BF-423A-B626-D3B21FA197BF}">
      <text>
        <r>
          <rPr>
            <b/>
            <sz val="9"/>
            <color indexed="81"/>
            <rFont val="Tahoma"/>
            <charset val="1"/>
          </rPr>
          <t xml:space="preserve">Užpildomi duomenys (mokytojas)
</t>
        </r>
        <r>
          <rPr>
            <sz val="9"/>
            <color indexed="81"/>
            <rFont val="Tahoma"/>
            <charset val="1"/>
          </rPr>
          <t xml:space="preserve">
</t>
        </r>
      </text>
    </comment>
    <comment ref="C11" authorId="0" shapeId="0" xr:uid="{94B71158-FFB8-4B09-8CE2-BE870394CAF1}">
      <text>
        <r>
          <rPr>
            <b/>
            <sz val="9"/>
            <color indexed="81"/>
            <rFont val="Tahoma"/>
            <family val="2"/>
            <charset val="186"/>
          </rPr>
          <t>Įrašomas mokinio testo rezultatas (mokytojas)</t>
        </r>
      </text>
    </comment>
    <comment ref="H11" authorId="0" shapeId="0" xr:uid="{D024C23A-BA63-443E-A94F-1E9425610CCD}">
      <text>
        <r>
          <rPr>
            <b/>
            <sz val="9"/>
            <color indexed="81"/>
            <rFont val="Tahoma"/>
            <family val="2"/>
            <charset val="186"/>
          </rPr>
          <t xml:space="preserve">Automatiškai pasirodo testo rezultato zona
</t>
        </r>
      </text>
    </comment>
    <comment ref="C19" authorId="0" shapeId="0" xr:uid="{CD2AEDCA-67BF-4AD8-A993-5489B0FC2CCB}">
      <text>
        <r>
          <rPr>
            <b/>
            <sz val="9"/>
            <color indexed="81"/>
            <rFont val="Tahoma"/>
            <family val="2"/>
            <charset val="186"/>
          </rPr>
          <t>Įrašomas mokinio testo rezultatas (mokytojas)</t>
        </r>
      </text>
    </comment>
    <comment ref="H19" authorId="0" shapeId="0" xr:uid="{DF0EB7E8-712D-4203-98F2-E67559CF4B58}">
      <text>
        <r>
          <rPr>
            <b/>
            <sz val="9"/>
            <color indexed="81"/>
            <rFont val="Tahoma"/>
            <family val="2"/>
            <charset val="186"/>
          </rPr>
          <t xml:space="preserve">Automatiškai pasirodo testo rezultato zona
</t>
        </r>
      </text>
    </comment>
    <comment ref="C27" authorId="0" shapeId="0" xr:uid="{FBB1ABA1-83EC-4EE1-889D-EA30846AF65B}">
      <text>
        <r>
          <rPr>
            <b/>
            <sz val="9"/>
            <color indexed="81"/>
            <rFont val="Tahoma"/>
            <family val="2"/>
            <charset val="186"/>
          </rPr>
          <t>Įrašomas mokinio testo rezultatas (mokytojas)</t>
        </r>
      </text>
    </comment>
    <comment ref="H27" authorId="0" shapeId="0" xr:uid="{973F3119-FD1C-40A2-8312-25104F3A8A57}">
      <text>
        <r>
          <rPr>
            <b/>
            <sz val="9"/>
            <color indexed="81"/>
            <rFont val="Tahoma"/>
            <family val="2"/>
            <charset val="186"/>
          </rPr>
          <t xml:space="preserve">Automatiškai pasirodo testo rezultato zona
</t>
        </r>
      </text>
    </comment>
    <comment ref="C35" authorId="0" shapeId="0" xr:uid="{4935B319-F32C-43FE-BBE7-A8C647E92C7C}">
      <text>
        <r>
          <rPr>
            <b/>
            <sz val="9"/>
            <color indexed="81"/>
            <rFont val="Tahoma"/>
            <family val="2"/>
            <charset val="186"/>
          </rPr>
          <t>Įrašomas mokinio testo rezultatas (mokytojas)</t>
        </r>
      </text>
    </comment>
    <comment ref="H35" authorId="0" shapeId="0" xr:uid="{D1F8A519-1B57-4BCA-8DDA-54A96DEF61AE}">
      <text>
        <r>
          <rPr>
            <b/>
            <sz val="9"/>
            <color indexed="81"/>
            <rFont val="Tahoma"/>
            <family val="2"/>
            <charset val="186"/>
          </rPr>
          <t xml:space="preserve">Automatiškai pasirodo testo rezultato zona
</t>
        </r>
      </text>
    </comment>
    <comment ref="C43" authorId="0" shapeId="0" xr:uid="{BE043F67-C26B-46E6-842D-A91AB3C82321}">
      <text>
        <r>
          <rPr>
            <b/>
            <sz val="9"/>
            <color indexed="81"/>
            <rFont val="Tahoma"/>
            <family val="2"/>
            <charset val="186"/>
          </rPr>
          <t>Įrašomas mokinio testo rezultatas (mokytojas)</t>
        </r>
      </text>
    </comment>
    <comment ref="H43" authorId="0" shapeId="0" xr:uid="{A58A4F9F-5A59-4763-8B80-1281FC44150F}">
      <text>
        <r>
          <rPr>
            <b/>
            <sz val="9"/>
            <color indexed="81"/>
            <rFont val="Tahoma"/>
            <family val="2"/>
            <charset val="186"/>
          </rPr>
          <t xml:space="preserve">Automatiškai pasirodo testo rezultato zona
</t>
        </r>
      </text>
    </comment>
    <comment ref="C51" authorId="0" shapeId="0" xr:uid="{398731DC-A5AC-4FC9-AD7A-291DACFC5E63}">
      <text>
        <r>
          <rPr>
            <b/>
            <sz val="9"/>
            <color indexed="81"/>
            <rFont val="Tahoma"/>
            <family val="2"/>
            <charset val="186"/>
          </rPr>
          <t>Įrašomas mokinio testo rezultatas (mokytojas)</t>
        </r>
      </text>
    </comment>
    <comment ref="H51" authorId="0" shapeId="0" xr:uid="{77472C33-D671-4348-87DE-72D94402D3B3}">
      <text>
        <r>
          <rPr>
            <b/>
            <sz val="9"/>
            <color indexed="81"/>
            <rFont val="Tahoma"/>
            <family val="2"/>
            <charset val="186"/>
          </rPr>
          <t xml:space="preserve">Automatiškai pasirodo testo rezultato zona
</t>
        </r>
      </text>
    </comment>
  </commentList>
</comments>
</file>

<file path=xl/sharedStrings.xml><?xml version="1.0" encoding="utf-8"?>
<sst xmlns="http://schemas.openxmlformats.org/spreadsheetml/2006/main" count="121" uniqueCount="99">
  <si>
    <t>Rekomenduojama:</t>
  </si>
  <si>
    <t xml:space="preserve">Rekomenduojama: </t>
  </si>
  <si>
    <t>Data:</t>
  </si>
  <si>
    <t xml:space="preserve"> metai</t>
  </si>
  <si>
    <t>Lytis:</t>
  </si>
  <si>
    <t>Amžius:</t>
  </si>
  <si>
    <t>Vardas, pavardė:</t>
  </si>
  <si>
    <t>VARDAS PAVARDĖ</t>
  </si>
  <si>
    <t>Bendrosios rekomendacijos</t>
  </si>
  <si>
    <r>
      <t>ü</t>
    </r>
    <r>
      <rPr>
        <sz val="7"/>
        <color theme="1"/>
        <rFont val="Times New Roman"/>
        <family val="1"/>
      </rPr>
      <t xml:space="preserve">  </t>
    </r>
    <r>
      <rPr>
        <sz val="12"/>
        <color theme="1"/>
        <rFont val="Times New Roman"/>
        <family val="1"/>
      </rPr>
      <t>Mokinių, besimokančių pagal pradinio ugdymo programas, fiziniam pajėgumui ugdyti rekomenduojama naudoti kuo daugiau judriųjų žaidimų bei įvairių fizines ypatybes ugdančių pratimų, panaudojant ir šio priedo 1 ir 2 punktuose nurodytų sporto šakų elementus. Pratimai turi būti atliekami prižiūrint specialistui.</t>
    </r>
  </si>
  <si>
    <r>
      <t>ü</t>
    </r>
    <r>
      <rPr>
        <sz val="7"/>
        <color theme="1"/>
        <rFont val="Times New Roman"/>
        <family val="1"/>
      </rPr>
      <t xml:space="preserve">  </t>
    </r>
    <r>
      <rPr>
        <sz val="12"/>
        <color theme="1"/>
        <rFont val="Times New Roman"/>
        <family val="1"/>
      </rPr>
      <t>Atliekant mokinio fizinio pajėgumo testą „Šuolis į tolį iš vietos“ bei parengiamuosius pratimus, kuriuose vyrauja šuoliukai, sportiniai bateliai turėtų būti lanksčiu, storu padu (ne mažiau kaip 0,5 cm storio).</t>
    </r>
  </si>
  <si>
    <r>
      <t>ü</t>
    </r>
    <r>
      <rPr>
        <sz val="7"/>
        <color theme="1"/>
        <rFont val="Times New Roman"/>
        <family val="1"/>
      </rPr>
      <t xml:space="preserve">  </t>
    </r>
    <r>
      <rPr>
        <sz val="12"/>
        <color theme="1"/>
        <rFont val="Times New Roman"/>
        <family val="1"/>
      </rPr>
      <t>Siekiant gerinti savo fizinį pajėgumą, mokiniams rekomenduojama per dieną ne mažiau kaip 60 minučių užsiimti vidutinio intensyvumo (kai sušylama ir pradedama prakaituoti, kvėpavimas tampa greitesnis bei gilesnis, padidėja širdies susitraukimų dažnis, bet dar sugebama be didelių pastangų ilgai kalbėtis tarpusavyje) ar didelio intensyvumo (kai intensyviai prakaituojama, pasidaro daug sunkiau kvėpuoti, reikšmingai padidėja širdies susitraukimų dažnis, tampa sunku ilgiau kalbėtis) fizine veikla.</t>
    </r>
  </si>
  <si>
    <r>
      <t>ü</t>
    </r>
    <r>
      <rPr>
        <sz val="7"/>
        <color theme="1"/>
        <rFont val="Times New Roman"/>
        <family val="1"/>
      </rPr>
      <t xml:space="preserve">  </t>
    </r>
    <r>
      <rPr>
        <sz val="12"/>
        <color theme="1"/>
        <rFont val="Times New Roman"/>
        <family val="1"/>
      </rPr>
      <t xml:space="preserve"> Kaulų ir raumenų sistemą stiprinantys pratimai turėtų būti atliekami ne rečiau kaip tris kartus per savaitę.</t>
    </r>
  </si>
  <si>
    <r>
      <t>ü</t>
    </r>
    <r>
      <rPr>
        <sz val="7"/>
        <color theme="1"/>
        <rFont val="Times New Roman"/>
        <family val="1"/>
      </rPr>
      <t xml:space="preserve">  </t>
    </r>
    <r>
      <rPr>
        <sz val="12"/>
        <color theme="1"/>
        <rFont val="Times New Roman"/>
        <family val="1"/>
      </rPr>
      <t>Mokinių laikas, praleistas sėdint, turėtų būti kuo labiau trumpinamas.</t>
    </r>
  </si>
  <si>
    <r>
      <t>ü</t>
    </r>
    <r>
      <rPr>
        <sz val="7"/>
        <color theme="1"/>
        <rFont val="Times New Roman"/>
        <family val="1"/>
      </rPr>
      <t xml:space="preserve">  </t>
    </r>
    <r>
      <rPr>
        <sz val="12"/>
        <color theme="1"/>
        <rFont val="Times New Roman"/>
        <family val="1"/>
      </rPr>
      <t xml:space="preserve">Siekiant išvengti nuovargio, sveikatos pažeidimų, nusivylimo ir atmetimo reakcijos, fizinio aktyvumo pratybų trukmė, intensyvumas, poilsio, atsigavimo laikas ir fizinio aktyvumo pratybų tikslai turėtų būti individualizuojami priklausomai nuo mokinio sveikatos,  fizinės brandos, fizinio pajėgumo lygio, motyvacijos ir kitų veiksnių. Mokiniams turėtų būti leidžiama tobulėti kiekvienam savo greičiu, atsižvelgiant į jų individualias savybes. </t>
    </r>
  </si>
  <si>
    <r>
      <t>ü</t>
    </r>
    <r>
      <rPr>
        <sz val="7"/>
        <color theme="1"/>
        <rFont val="Times New Roman"/>
        <family val="1"/>
      </rPr>
      <t xml:space="preserve">  </t>
    </r>
    <r>
      <rPr>
        <sz val="12"/>
        <color theme="1"/>
        <rFont val="Times New Roman"/>
        <family val="1"/>
      </rPr>
      <t>Mokant mokinį naujų judesių, reikia nurodyti jų atlikimo rezultatą, kad rezultato žinojimas aktyvintų mokinį juos atlikti geriau, t. y. efektyvintų jų išmokimą bei ugdymą.</t>
    </r>
  </si>
  <si>
    <r>
      <t>ü</t>
    </r>
    <r>
      <rPr>
        <sz val="7"/>
        <color theme="1"/>
        <rFont val="Times New Roman"/>
        <family val="1"/>
      </rPr>
      <t xml:space="preserve">  </t>
    </r>
    <r>
      <rPr>
        <sz val="12"/>
        <color theme="1"/>
        <rFont val="Times New Roman"/>
        <family val="1"/>
      </rPr>
      <t xml:space="preserve"> Mokytis naujų judesių, tobulinti jų atlikimo tikslumą, ugdyti pusiausvyrą rekomenduojama ryte, o raumenų jėgą – vakare (tokiu atveju jaučiamas mažesnis raumenų skausmas). Treniruotės greitumui ugdyti palankesnės popietiniu paros metu (tada raumenų temperatūra didesnė nei ryte), o ištvermei ugdyti palankus bet kuris paros metas.</t>
    </r>
  </si>
  <si>
    <r>
      <t>ü</t>
    </r>
    <r>
      <rPr>
        <sz val="7"/>
        <color theme="1"/>
        <rFont val="Times New Roman"/>
        <family val="1"/>
      </rPr>
      <t xml:space="preserve">  </t>
    </r>
    <r>
      <rPr>
        <sz val="12"/>
        <color theme="1"/>
        <rFont val="Times New Roman"/>
        <family val="1"/>
      </rPr>
      <t xml:space="preserve">Ugdant mokinio fizinį pajėgumą svarbu, kad jį palaikytų kiti jam reikšmingi žmonės. Fizinio pajėgumo ugdymo metu reikėtų labiau pabrėžti judėjimo procesą nei rezultatą. </t>
    </r>
  </si>
  <si>
    <r>
      <t>ü</t>
    </r>
    <r>
      <rPr>
        <sz val="7"/>
        <color theme="1"/>
        <rFont val="Times New Roman"/>
        <family val="1"/>
      </rPr>
      <t xml:space="preserve">  </t>
    </r>
    <r>
      <rPr>
        <sz val="12"/>
        <color theme="1"/>
        <rFont val="Times New Roman"/>
        <family val="1"/>
      </rPr>
      <t>Ugdant mokinio fizinį pajėgumą rekomenduojama sutelkti dėmesį į pagrindinius judamuosius gebėjimus, pabrėžiant, kad fizinio pajėgumo ugdymas yra ilgalaikis, reikalauja daug laiko, treniravimosi ir kartojimo.</t>
    </r>
  </si>
  <si>
    <r>
      <t>ü</t>
    </r>
    <r>
      <rPr>
        <sz val="7"/>
        <color theme="1"/>
        <rFont val="Times New Roman"/>
        <family val="1"/>
      </rPr>
      <t xml:space="preserve">  </t>
    </r>
    <r>
      <rPr>
        <sz val="12"/>
        <color theme="1"/>
        <rFont val="Times New Roman"/>
        <family val="1"/>
      </rPr>
      <t xml:space="preserve">Turėtų būti kompleksiškai ugdomos visos fizinės ypatybės. Nerekomenduojama treniruoti tik vieną ar kelias fizines ypatybes, pavyzdžiui, ištvermę, netreniruojant kitų, pavyzdžiui, lankstumo. </t>
    </r>
  </si>
  <si>
    <r>
      <t>ü</t>
    </r>
    <r>
      <rPr>
        <sz val="7"/>
        <color theme="1"/>
        <rFont val="Times New Roman"/>
        <family val="1"/>
      </rPr>
      <t xml:space="preserve">  </t>
    </r>
    <r>
      <rPr>
        <sz val="12"/>
        <color theme="1"/>
        <rFont val="Times New Roman"/>
        <family val="1"/>
      </rPr>
      <t xml:space="preserve">Rekomenduojama mokyti tikslaus judesių atlikimo. </t>
    </r>
  </si>
  <si>
    <r>
      <t>ü</t>
    </r>
    <r>
      <rPr>
        <sz val="7"/>
        <color theme="1"/>
        <rFont val="Times New Roman"/>
        <family val="1"/>
      </rPr>
      <t xml:space="preserve">  </t>
    </r>
    <r>
      <rPr>
        <sz val="12"/>
        <color theme="1"/>
        <rFont val="Times New Roman"/>
        <family val="1"/>
      </rPr>
      <t>Rekomenduojama įtraukti dvipusius judesius tada, kai vienpusiai judesiai jau yra gerai įvaldyti.</t>
    </r>
  </si>
  <si>
    <r>
      <t>ü</t>
    </r>
    <r>
      <rPr>
        <sz val="7"/>
        <color theme="1"/>
        <rFont val="Times New Roman"/>
        <family val="1"/>
      </rPr>
      <t xml:space="preserve">  </t>
    </r>
    <r>
      <rPr>
        <sz val="12"/>
        <color theme="1"/>
        <rFont val="Times New Roman"/>
        <family val="1"/>
      </rPr>
      <t xml:space="preserve"> Rekomenduojama skatinti natūralų judėjimą: karstytis, šokinėti, bėgioti gamtoje, tam skirtoje teritorijoje ir pan. (ypač pagal pradinio ugdymo programą besimokantiems mokiniams).</t>
    </r>
  </si>
  <si>
    <r>
      <t>ü</t>
    </r>
    <r>
      <rPr>
        <sz val="7"/>
        <color theme="1"/>
        <rFont val="Times New Roman"/>
        <family val="1"/>
      </rPr>
      <t xml:space="preserve">  </t>
    </r>
    <r>
      <rPr>
        <sz val="12"/>
        <color theme="1"/>
        <rFont val="Times New Roman"/>
        <family val="1"/>
      </rPr>
      <t>Raumenų jėgos ugdymo pratybų pradžioje ir pabaigoje turėtų būti atliekami apšilimo ir atvėsimo pratimai, trunkantys po 10–15 min. Prieš raumenų jėgos ugdymo pratybas nerekomenduotina kaip apšilimo atlikti statinių tempimo pratimų, nes po jų atlikti pratimus su svoriais yra pavojingiau dėl didesnės traumų tikimybės. Prieš raumenų jėgos ugdymo pratybas kaip apšilimas rekomenduojamas dinaminis tempimas.</t>
    </r>
  </si>
  <si>
    <r>
      <t>ü</t>
    </r>
    <r>
      <rPr>
        <sz val="7"/>
        <color theme="1"/>
        <rFont val="Times New Roman"/>
        <family val="1"/>
      </rPr>
      <t xml:space="preserve">  </t>
    </r>
    <r>
      <rPr>
        <sz val="12"/>
        <color theme="1"/>
        <rFont val="Times New Roman"/>
        <family val="1"/>
      </rPr>
      <t xml:space="preserve">Siekiant sustiprinti fizinį pajėgumą, ištvermę ugdančios pratybos turėtų būti derinamos su raumenų stiprinimo pratybomis ir tempimo pratimais. </t>
    </r>
  </si>
  <si>
    <r>
      <t>ü</t>
    </r>
    <r>
      <rPr>
        <sz val="7"/>
        <color theme="1"/>
        <rFont val="Times New Roman"/>
        <family val="1"/>
      </rPr>
      <t xml:space="preserve">  </t>
    </r>
    <r>
      <rPr>
        <sz val="12"/>
        <color theme="1"/>
        <rFont val="Times New Roman"/>
        <family val="1"/>
      </rPr>
      <t>Pirmiausia raumenų jėgos ugdymo pratimai turėtų būti išmokstami nenaudojant pasipriešinimo. Kai pratimo technika įvaldoma, galima įtraukti veiklas su savo kūno svoriu, svarmenimis ar kitus pratimus, kuriuos atliekant raumenys turi įveikti pasipriešinimą.</t>
    </r>
  </si>
  <si>
    <r>
      <t>ü</t>
    </r>
    <r>
      <rPr>
        <sz val="7"/>
        <color theme="1"/>
        <rFont val="Times New Roman"/>
        <family val="1"/>
      </rPr>
      <t xml:space="preserve">  </t>
    </r>
    <r>
      <rPr>
        <sz val="12"/>
        <color theme="1"/>
        <rFont val="Times New Roman"/>
        <family val="1"/>
      </rPr>
      <t xml:space="preserve">Fizinio aktyvumo pratybose dalyvaujantys mokiniai turėtų gerti pakankamai skysčių ir maitintis taip, kad gaunamų maisto medžiagų ir energijos kiekiai atitiktų energijos sąnaudas dalyvaujant fizinio aktyvumo pratybose, nes šie veiksniai yra gyvybiškai svarbūs raumenų veiklai ir atsigavimui po fizinio aktyvumo pratybų.  </t>
    </r>
  </si>
  <si>
    <r>
      <t>ü</t>
    </r>
    <r>
      <rPr>
        <sz val="7"/>
        <color theme="1"/>
        <rFont val="Times New Roman"/>
        <family val="1"/>
      </rPr>
      <t xml:space="preserve">  </t>
    </r>
    <r>
      <rPr>
        <sz val="12"/>
        <color theme="1"/>
        <rFont val="Times New Roman"/>
        <family val="1"/>
      </rPr>
      <t>Mokiniams rekomenduojama valgyti daugiau vaisių ir daržovių siekiant didesnės kojų ir rankų raumenų jėgos. Siekiant padidinti raumenų masę, reikėtų vartoti daugiau baltymų, angliavandenių ir mineralinių medžiagų turintį maistą, kuris gali užtikrinti raumens maksimalaus susitraukimo greičio ugdymo energetinį aprūpinimą.</t>
    </r>
  </si>
  <si>
    <t>MOKINIŲ FIZINIŲ YPATYBIŲ ĮVERTINIMAS PAGAL FIZINIO PAJĖGUMO TESTŲ
 REZULTATUS IR MOKINIŲ FIZINIŲ YPATYBIŲ GERINIMO REKOMENDACIJOS</t>
  </si>
  <si>
    <t>cm</t>
  </si>
  <si>
    <t>s</t>
  </si>
  <si>
    <t>PAGRINDINIS IR PAGRINDINIS UGDYMAS</t>
  </si>
  <si>
    <t>atlikti pliometrinius pratimus (pašokimą iš statinės padėties), pratimus užsimerkus, vaikščioti, stovėti ir atlikti pratimus ant nestabilaus pagrindo, važinėti dviračiu, riedučiais, riedlente, čiuožti pačiūžomis.</t>
  </si>
  <si>
    <r>
      <t xml:space="preserve">Reikia tobulėti zona </t>
    </r>
    <r>
      <rPr>
        <sz val="11"/>
        <color theme="1"/>
        <rFont val="Times New Roman"/>
        <family val="1"/>
      </rPr>
      <t>rodo vestibulinės sistemos, sąnarių ir kaulų funkcijos sutrikimų tikimybę (pvz., viena koja ilgesnė), nesimetrišką kairės ir dešinės pusės raumenų išsivystymą, propriocepcijos sutrikimus (jei tai nėra augimo spurto laikotarpis ar liga). Kyla griuvimų ir su tuo susijusių pažeidimų rizika.</t>
    </r>
  </si>
  <si>
    <r>
      <rPr>
        <b/>
        <sz val="11"/>
        <color theme="1"/>
        <rFont val="Times New Roman"/>
        <family val="1"/>
      </rPr>
      <t xml:space="preserve">Sveikatai palankaus fizinio pajėgumo zona </t>
    </r>
    <r>
      <rPr>
        <sz val="11"/>
        <color theme="1"/>
        <rFont val="Times New Roman"/>
        <family val="1"/>
      </rPr>
      <t>rodo, kad vestibulinė sistema, sąnarių ir kaulų funkcijos nesutrikusios, dėl to yra maža griuvimų ir su tuo susijusių pažeidimų rizika.</t>
    </r>
  </si>
  <si>
    <t>atlikti pritūpimus ant vienos ar abiejų kojų, atsilenkimus, atsispaudimus ant nestabilaus pagrindo (balastinių treniruoklių: Bosu kamuolys, pusiausvyrą lavinančių platformų, lentų, diskų ir kt.), taip pat pratimus judant ir tuo pačiu metu stabiliai laikant daiktą rankose (pvz.. padėklą su stikline vandens), ant galvos, gaudant ir metant kamuoliuką. Galima apsunkinti šiuos pratimus kognityvinėmis užduotimis (skaičiuoti atgal, atimti, padauginti ir pan.). Pratimus rekomenduojama daryti po 20 minučių 3–4 kartus per savaitę.</t>
  </si>
  <si>
    <r>
      <rPr>
        <b/>
        <sz val="11"/>
        <color theme="1"/>
        <rFont val="Times New Roman"/>
        <family val="1"/>
      </rPr>
      <t>Sveikatos rizikos zona</t>
    </r>
    <r>
      <rPr>
        <sz val="11"/>
        <color theme="1"/>
        <rFont val="Times New Roman"/>
        <family val="1"/>
      </rPr>
      <t xml:space="preserve"> rodo vestibulinės sistemos, sąnarių ir kaulų funkcijos sutrikimų tikimybę (pvz., viena koja ilgesnė), nesimetrišką kairės ir dešinės pusės raumenų išsivystymą, propriocepcijos sutrikimus (jei tai nėra augimo spurto laikotarpis ar liga). Padidėjusi griuvimų ir su tuo susijusių pažeidimų rizika.</t>
    </r>
  </si>
  <si>
    <t>atlikti statinius ir dinaminius pratimus naudojant savo kūno svorį bei nestabilius paviršius, platformas, įvairaus dydžio kamuolius, kojų raumenis, torsą, pilvo presą stiprinančius pratimus, periferinį matymą lavinančius pratimus, pratimus judant ir tuo pačiu metu stabiliai laikant daiktą rankose (pvz., padėklą su stikline vandens) ar ant galvos, gaudant ir metant kamuoliuką, vaikščioti pirmyn ir atgal ant apversto suoliuko pagrindo (apie 10 cm pločio linija), važinėti dviračiu, riedučiais, riedlente, atlikti pratimus užsimerkus. Pratimus reikėtų atlikti 3 kartus per savaitę. Pusiausvyros  treniruotėse aktyvuojasi viso kūno raumenys, todėl bendro raumenyno stiprinimas prisideda prie pusiausvyros lavinimo.</t>
  </si>
  <si>
    <r>
      <rPr>
        <b/>
        <sz val="11"/>
        <color theme="1"/>
        <rFont val="Times New Roman"/>
        <family val="1"/>
      </rPr>
      <t xml:space="preserve">Kokias sporto šakas/veiklas pasirinkti? </t>
    </r>
    <r>
      <rPr>
        <sz val="11"/>
        <color theme="1"/>
        <rFont val="Times New Roman"/>
        <family val="1"/>
      </rPr>
      <t xml:space="preserve">Pusiausvyrai ugdyti rekomenduojamos šios sporto šakos: </t>
    </r>
    <r>
      <rPr>
        <b/>
        <i/>
        <sz val="11"/>
        <color theme="1"/>
        <rFont val="Times New Roman"/>
        <family val="1"/>
      </rPr>
      <t>karatė, dailusis čiuožimas, meninė gimnastika, sportinė gimnastika, buriavimas, alpinizmas, vandens slidės, kalnų slidinėjimas ir panašios.</t>
    </r>
  </si>
  <si>
    <r>
      <t xml:space="preserve">LANKSTUMAS (testas – „Sėstis ir siekti“)
</t>
    </r>
    <r>
      <rPr>
        <i/>
        <sz val="12"/>
        <color theme="1"/>
        <rFont val="Times New Roman"/>
        <family val="1"/>
      </rPr>
      <t>Lankstumas atspindi maksimalią sąnario judėjimo amplitudę. Tai gebėjimas atlikti judesius didele amplitude</t>
    </r>
  </si>
  <si>
    <r>
      <t xml:space="preserve">PUSIAUSVYRA (testas – „Flamingas“)
</t>
    </r>
    <r>
      <rPr>
        <i/>
        <sz val="12"/>
        <color theme="1"/>
        <rFont val="Times New Roman"/>
        <family val="1"/>
      </rPr>
      <t>Tai gebėjimas išlaikyti masės centrą ant pagrindo, stovint (statinis balansas) arba judant (dinaminis balansas)</t>
    </r>
  </si>
  <si>
    <r>
      <rPr>
        <b/>
        <sz val="11"/>
        <color theme="1"/>
        <rFont val="Times New Roman"/>
        <family val="1"/>
      </rPr>
      <t>Sveikatai palankaus fizinio pajėgumo zona</t>
    </r>
    <r>
      <rPr>
        <sz val="11"/>
        <color theme="1"/>
        <rFont val="Times New Roman"/>
        <family val="1"/>
      </rPr>
      <t xml:space="preserve"> rodo, kad bus lengviau atlikti aerobinę veiklą. Geresnis lankstumas susijęs su mažesne raumenų įtampa, padeda išvengti raumenų skausmo po intensyvios fizinės veiklos.</t>
    </r>
  </si>
  <si>
    <t xml:space="preserve">
Dinaminiai tempimo pratimai, atliekami didinant judesio amplitudę iki maksimalios. Atliekama iki 40 ir daugiau pakartojimų per 3–4 serijas. Vengti didelės judesio jėgos ir greičio.</t>
  </si>
  <si>
    <r>
      <t>Reikia tobulėti zona rodo,</t>
    </r>
    <r>
      <rPr>
        <sz val="11"/>
        <color theme="1"/>
        <rFont val="Times New Roman"/>
        <family val="1"/>
      </rPr>
      <t xml:space="preserve"> kad yra apsunkintos kai kurios kasdienės funkcijos, kai reikia pasiekti, pasilenkti ir panašiai. Įsitempę raumenys darbui sunaudoja daugiau energijos nei būdami atpalaiduoti. Raumenyse blogiau cirkuliuoja kraujas, jie prasčiau aprūpinami maistinėmis medžiagomis. Didesnė netinkamos laikysenos susiformavimo rizika. Tikėtini nugaros skausmai suaugusiojo amžiuje. </t>
    </r>
  </si>
  <si>
    <t>atlikti statinius tempimo pratimus išlaikant pozą 15–30 sekundžių, taip pat dinaminius tempimo pratimus, atliekamus didinant judesio amplitudę iki maksimalios. Atliekama 8–15 pakartojimų, pradedant nuo 1 serijos ir laipsniškai didinant iki 3–4 serijų. Lankstumą lavinti rekomenduojama 4–7 kartus per savaitę.</t>
  </si>
  <si>
    <r>
      <rPr>
        <b/>
        <sz val="11"/>
        <color theme="1"/>
        <rFont val="Times New Roman"/>
        <family val="1"/>
      </rPr>
      <t>Sveikatos rizikos zona rodo, kad gali būti netinkamas</t>
    </r>
    <r>
      <rPr>
        <sz val="11"/>
        <color theme="1"/>
        <rFont val="Times New Roman"/>
        <family val="1"/>
      </rPr>
      <t xml:space="preserve"> kolageno ir elastano santykis audiniuose. Nepakankamas kai kurių sąnarių lankstumas apsunkina kasdienių fizinių veiklų kokybę, įsitempę raumenys darbui sunaudoja daugiau energijos nei atpalaiduoti, juose blogiau cirkuliuoja kraujas ir jie prasčiau aprūpinami maistinėmis medžiagomis. Žmogui būna sunku pasilenkti, pasiekti. Laikui bėgant, dėl nelankstumo susiformuoja netinkama laikysena, atsiranda didesnė apatinės nugaros dalies skausmų rizika ateityje. Nepakankamas lankstumas gali būti paveldėtas, tačiau fizinis pasyvumas taip pat yra viena iš nelankstumo priežasčių.</t>
    </r>
  </si>
  <si>
    <t>atlikti tempimo ir raumenų relaksacijos pratimus. Patariama taikyti propriocepsinės neuroraumeninės facilitacijos metodą, kurio esmę sudaro raumenų
susitraukimo, atsipalaidavimo, tempimo derinimas, jo metu tobulėja neuroraumeninių impulsų
perdavimas. Šis metodas yra efektyvesnis už statinį tempimą, tačiau nepatogus tuo, kad jį naudojant reikalinga partnerio pagalba ir sugaištama daugiau laiko. Tempimo pratimai atliekami tol, kol nesukelia nemalonių pojūčių. Tempiant reikia vengti spyruokliavimo. Lankstumą lavinti rekomenduojama 4–7 kartus per savaitę.</t>
  </si>
  <si>
    <r>
      <rPr>
        <b/>
        <sz val="11"/>
        <color theme="1"/>
        <rFont val="Times New Roman"/>
        <family val="1"/>
      </rPr>
      <t>Kokias sporto šakas/veiklas pasirinkti?</t>
    </r>
    <r>
      <rPr>
        <sz val="11"/>
        <color theme="1"/>
        <rFont val="Times New Roman"/>
        <family val="1"/>
      </rPr>
      <t xml:space="preserve"> Lankstumui ugdyti rekomenduojamos šios sporto šakos / sportinės veiklos: </t>
    </r>
    <r>
      <rPr>
        <b/>
        <i/>
        <sz val="11"/>
        <color theme="1"/>
        <rFont val="Times New Roman"/>
        <family val="1"/>
      </rPr>
      <t>meninė gimnastika, dailusis čiuožimas, vaikams ir paaugliams adaptuota joga, pilatesas ir panašios.</t>
    </r>
  </si>
  <si>
    <r>
      <t xml:space="preserve">KOJŲ RAUMENŲ JĖGA (testas – „Šuolis į tolį iš vietos“).
</t>
    </r>
    <r>
      <rPr>
        <i/>
        <sz val="12"/>
        <color theme="1"/>
        <rFont val="Times New Roman"/>
        <family val="1"/>
      </rPr>
      <t>Raumenų jėga atspindi kojų raumenų gebėjimą  įveikti pasipriešinimą.  Staigioji / sprogstamoji kojų raumenų jėga – tai jėga, pasireiškianti per trumpiausią laiką.</t>
    </r>
  </si>
  <si>
    <r>
      <rPr>
        <b/>
        <sz val="11"/>
        <color theme="1"/>
        <rFont val="Times New Roman"/>
        <family val="1"/>
      </rPr>
      <t>Sveikatai palankaus fizinio pajėgumo zona</t>
    </r>
    <r>
      <rPr>
        <sz val="11"/>
        <color theme="1"/>
        <rFont val="Times New Roman"/>
        <family val="1"/>
      </rPr>
      <t xml:space="preserve"> rodo, kad raumenų jėga yra pakankama, siekiant užtikrinti darnų organizmo vystymąsi ir apsisaugoti nuo kaulų mineralų tankio mažėjimo ir su tuo susijusių traumų rizikos. Didesnė raumenų jėga siejasi su geresne laikysena, mažesne raumenų pažeidimo rizika, palankesne kaulų mase, mažesne osteoporozės rizika, geresniu gliukozės pasisavinimu, geresne medžiagų apykaita ilsintis, o tai padeda kontroliuoti kūno svorį.</t>
    </r>
  </si>
  <si>
    <t>atlikti šuoliukus su šokdyne, pritūpimus su svoriu, laikomu rankose, pliometrinius pratimus (pašokimas iš statinės padėties) – užšokti ant paaukštintos platformos iš statinės padėties.</t>
  </si>
  <si>
    <r>
      <t xml:space="preserve">Reikia tobulėti zona </t>
    </r>
    <r>
      <rPr>
        <sz val="11"/>
        <color theme="1"/>
        <rFont val="Times New Roman"/>
        <family val="1"/>
      </rPr>
      <t>rodo polinkį į blogesnę laikyseną, didesnę raumenų pažeidimo riziką, mažesnę kaulų masę, blogesnį gliukozės pasisavinimą ir medžiagų apykaitą ilsintis. Gali būti sunku atlikti raumenų jėgos reikalaujančias fizines veiklas.</t>
    </r>
  </si>
  <si>
    <t>atlikti įtūpstus su kojos pakėlimu, kojos atitraukimu, izometrinius pratimus: pritūpimus, priglaudus nugarą prie sienos; gulint ant nugaros spausti kamuolį tarp sulenktų kojų, šuolius iš vietos ir šuoliukus: šie  išlaikant balansą nusileidimo ant pagrindo fazėje yra veiksmingesni, nei šuoliai ir šuoliukai tuoj pat vėl atšokus nuo pagrindo,
šuoliukus su šokdyne, balansavimo pratimus, kurie taip pat stiprina apatinių galūnių pagrindinius raumenis, šoninį ėjimą su pasipriešinimo juosta ant kojų. Pratimai jėgai lavinti atliekami dukart per savaitę, ne mažiau kaip 20–30 minučių vienu kartu. Didelio svorio / mažo pakartojimų skaičiaus treniruotės padeda pasiekti geresnių raumenų jėgos rezultatų nei mažo svorio / didelio pakartojimų skaičiaus treniruotės.  Siekiant išugdyti kartu raumenų staigiąją jėgą ir ištvermę, treniruotėje krūvio seka griežtai turi būti tokia: pradžioje treniruojama jėga, vėliau – ištvermė.</t>
  </si>
  <si>
    <r>
      <rPr>
        <b/>
        <sz val="11"/>
        <color theme="1"/>
        <rFont val="Times New Roman"/>
        <family val="1"/>
      </rPr>
      <t>Sveikatos rizikos zona</t>
    </r>
    <r>
      <rPr>
        <sz val="11"/>
        <color theme="1"/>
        <rFont val="Times New Roman"/>
        <family val="1"/>
      </rPr>
      <t xml:space="preserve"> rodo, kad yra silpnai išsivystęs kojų ir bendras raumenynas, kuris sąlygoja prastą laikyseną bei padidėjusią kritimų riziką.  Prognozuojamas didesnis kaulų mineralų tankio mažėjimas, t. y. atsiranda kaulų retėjimo rizika suaugusiojo amžiuje. Maža raumenų jėga siejasi su didele raumenų pažeidimo rizika, blogu gliukozės pasisavinimu. Maža kojų raumenų jėga neužtikrina viršutinės kūno dalies stabilumo, greičiau pavargstama vaikštant, bėgiojant, žaidžiant. Silpnai išsivystęs kojų ir bendras raumenynas šiame amžiaus tarpsnyje yra pataisomas raumenų treniruotėmis, jei jo nesąlygoja kokie nors fiziniai sutrikimai ar ligos.</t>
    </r>
  </si>
  <si>
    <t xml:space="preserve">Rekomenduojami </t>
  </si>
  <si>
    <t>pratimai įveikiant pasipriešinimą, pritūpimai be svorio, įtūpstai (su kojos pakėlimu, kojos atitraukimu), šoninis ėjimas su pasipriešinimo juosta ant kojų, balansavimo pratimai, kurie stiprina apatinių galūnių pagrindinius raumenis, šuoliukai su šokdyne. Krūvius reikia didinti laipsniškai, nepažeidžiant sausgyslių, raiščių, kremzlių ir kaulų, nes jie prie krūvių pripranta lėčiau nei raumenys.</t>
  </si>
  <si>
    <r>
      <rPr>
        <b/>
        <sz val="11"/>
        <color theme="1"/>
        <rFont val="Times New Roman"/>
        <family val="1"/>
      </rPr>
      <t>Kokias sporto šakas/veiklas pasirinkti?</t>
    </r>
    <r>
      <rPr>
        <sz val="11"/>
        <color theme="1"/>
        <rFont val="Times New Roman"/>
        <family val="1"/>
      </rPr>
      <t xml:space="preserve"> Kojų raumenų jėgai ugdyti rekomenduojamos šios sporto šakos / sportinės veiklos: </t>
    </r>
    <r>
      <rPr>
        <b/>
        <i/>
        <sz val="11"/>
        <color theme="1"/>
        <rFont val="Times New Roman"/>
        <family val="1"/>
      </rPr>
      <t>kovos menai, futbolas, sportinė gimnastika, sportiniai šokiai, gatvės šokiai, dailusis čiuožimas, ledo ritulys, žolės riedulys, slidinėjimas, vandens slidės, šuoliai ant batuto ir panašios.</t>
    </r>
  </si>
  <si>
    <t xml:space="preserve">Rekomenduojama </t>
  </si>
  <si>
    <r>
      <t xml:space="preserve">
RAUMENŲ IŠTVERMĖ (testas – „Kybojimas sulenktomis rankomis“). 
</t>
    </r>
    <r>
      <rPr>
        <i/>
        <sz val="12"/>
        <color theme="1"/>
        <rFont val="Times New Roman"/>
        <family val="1"/>
      </rPr>
      <t>Raumenų ištvermė – tai organizmo gebėjimas priešintis nuovargiui atliekant jėgos pratimus. Ji būdinga toms sporto šakoms, kurioms reikalingi palyginti ilgalaikiai, dažni ir stiprūs raumenų susitraukimai, nemažinant jų darbo efektyvumo. Ši fizinė savybė dažniausiai lemia veiksmų efektyvumą, pvz., padeda išlaikyti optimalias judesio charakteristikas startuojant, spurtuojant. Ji ypač reikalinga nuvargus, sporte - atkakliai kovojant su priešininku.</t>
    </r>
    <r>
      <rPr>
        <b/>
        <sz val="12"/>
        <color theme="1"/>
        <rFont val="Times New Roman"/>
        <family val="1"/>
      </rPr>
      <t xml:space="preserve">
</t>
    </r>
  </si>
  <si>
    <r>
      <rPr>
        <b/>
        <sz val="11"/>
        <color theme="1"/>
        <rFont val="Times New Roman"/>
        <family val="1"/>
      </rPr>
      <t>Sveikatai palankaus fizinio pajėgumo zona</t>
    </r>
    <r>
      <rPr>
        <sz val="11"/>
        <color theme="1"/>
        <rFont val="Times New Roman"/>
        <family val="1"/>
      </rPr>
      <t xml:space="preserve"> rodo mažesnę tikimybę susirgti širdies-kraujagyslių sistemos ligomis vyresniame amžiuje (o turintiems antsvorį ar nutukusiems žmonėms – sumažinti šią riziką). </t>
    </r>
  </si>
  <si>
    <t>atlikti vieno sąnario pratimus (pvz., dvigalvio raumens treniravimas), kurie nukreipti į specifinę raumenų grupę ir pratimus, kuriuose įsijungia grupė sąnarių (pvz., svorio kėlimas atsigulus ant suoliuko, pritūpimai su štanga), sujungianti koordinuotą kelių raumenų grupių darbą.</t>
  </si>
  <si>
    <r>
      <t xml:space="preserve">Reikia tobulėti zona </t>
    </r>
    <r>
      <rPr>
        <sz val="11"/>
        <color theme="1"/>
        <rFont val="Times New Roman"/>
        <family val="1"/>
      </rPr>
      <t>rodo, kad atliekant fizines veiklas, ypač sietinas su tų pačių judesių pasikartojimu, raumenys gana greitai pavargsta; galima širdies-kraujagyslių sistemos ligų rizika vyresniame amžiuje.</t>
    </r>
  </si>
  <si>
    <t xml:space="preserve">atlikti pratimus su pagal amžių tinkamo dydžio treniruokliais, laisvaisiais svoriais, elastinėmis juostomis, medicininiais kamuoliais ir savo kūno svoriu. 8–12 raumenų pasipriešinimo pratimų patariama atlikti 8–15 kartų vidutiniu intensyvumu po 4 serijas.  </t>
  </si>
  <si>
    <r>
      <rPr>
        <b/>
        <sz val="11"/>
        <color theme="1"/>
        <rFont val="Times New Roman"/>
        <family val="1"/>
      </rPr>
      <t xml:space="preserve">Sveikatos rizikos zona </t>
    </r>
    <r>
      <rPr>
        <sz val="11"/>
        <color theme="1"/>
        <rFont val="Times New Roman"/>
        <family val="1"/>
      </rPr>
      <t>rodo greitesnio raumenų nuovargio tikimybę, skausmą atliekant fizines veiklas, ypač susijusias su tų pačių veiksmų pasikartojimu, didesnę širdies-kraujagyslių sistemos ligų riziką vyresniame amžiuje.</t>
    </r>
  </si>
  <si>
    <t>atlikti treniruotes su mažais svoriais ir didesniu pakartojimų skaičiumi, kurios padeda pasiekti geresnių raumenų ištvermės rezultatų nei didelio svorio / mažo pakartojimų skaičiaus treniruotės. Rekomenduojama pradėti nuo žemo intensyvumo treniruočių, 2–3 dienas per savaitę, praleidžiant dieną tarp treniruočių, po 1–2 pratimo serijas. Toliau didinti intensyvumą iki vidutinio, 8–12 pratimų atlikti 4 serijomis, kartojant 8–15 kartų. Sudarant treniruočių, skirtų jėgos ištvermei ugdyti, programas, būtina atsižvelgti į metodinius nurodymus:
– naudoti nesudėtingus pratimus;
– naudoti nedidelius svorius (geriausiai 45–50 proc. maksimaliai toleruojamo);
– kiekvienoje pratimų serijoje daryti ne daugiau kaip 50 proc. maksimaliai galimų kartojimų skaičiaus. Pvz., jei pradedantysis gali atlikti 24 atsispaudimus nuo grindų, tai vienoje serijoje jis turi atlikti 10–12 kartų; poilsio laikas tarp pratimų serijų turi būti ne trumpesnis kaip 60 s ir ne ilgesnis kaip 80 s, nes per tokį laiką organizmas atgauna jėgas pakankamai, nors ir nevisiškai;
– pasirinkti 10–15 pratimų, kurie turėtų lavinti visas raumenų grupes;
– pasirinkti pratimus raumenims agonistams ir jų antagonistams, kad jie atliktų judesį maksimalia amplitude;
– į programą įtraukti pratimus, lavinančius raumenų lankstumą (tempimus);
– vykdant treniruotę ratu parinkti 8–10 pratimų ir juos kartoti 20–80 kartų;
– pirmąsias dvi savaites (du kartus per savaitę) treniruotis reikia naudojant nedidelius ar vienodus krūvius;
– pratimus keisti kas 2–3 mėnesius;
– judesius, ugdančius bet kurios rūšies jėgą, reikia atlikti maksimalia amplitude;
– atliekant pratimus reikia visiškai atpalaiduoti raumenis, nedalyvaujančius darbe, kad geriau funkcionuotų deguonies tiekimo sistema, gerėtų raumenų sandara.</t>
  </si>
  <si>
    <r>
      <rPr>
        <b/>
        <sz val="11"/>
        <color theme="1"/>
        <rFont val="Times New Roman"/>
        <family val="1"/>
      </rPr>
      <t>Kokias sporto šakas/veiklas pasirinkti?</t>
    </r>
    <r>
      <rPr>
        <sz val="11"/>
        <color theme="1"/>
        <rFont val="Times New Roman"/>
        <family val="1"/>
      </rPr>
      <t xml:space="preserve"> Raumenų ištvermei ugdyti rekomenduojamos šios sporto šakos: </t>
    </r>
    <r>
      <rPr>
        <b/>
        <i/>
        <sz val="11"/>
        <color theme="1"/>
        <rFont val="Times New Roman"/>
        <family val="1"/>
      </rPr>
      <t>sportinė gimnastika, baidarių ir kanojų irklavimas, imtynės, plaukimas, šiuolaikinė penkiakovė, tenisas, stalo tenisas, tinklinis, rankinis, šaudymas, virvės traukimas, šaudymas iš lanko, fechtavimasis, boksas ir panašios.</t>
    </r>
  </si>
  <si>
    <r>
      <t xml:space="preserve">GREITUMAS, VIKRUMAS (testas – „10 x 5 m bėgimas šaudykle“)
</t>
    </r>
    <r>
      <rPr>
        <i/>
        <sz val="12"/>
        <color theme="1"/>
        <rFont val="Times New Roman"/>
        <family val="1"/>
      </rPr>
      <t>Vikrumas – tai gebėjimas greitai pakeisti kūno judėjimo kryptį, tiksliai kontroliuojant judesius. Greitumas – gebėjimas atlikti judesius, veiksmus įvairiomis sąlygomis (ir esant pasipriešinimui) per trumpiausią laiką.</t>
    </r>
  </si>
  <si>
    <r>
      <rPr>
        <b/>
        <sz val="11"/>
        <color theme="1"/>
        <rFont val="Times New Roman"/>
        <family val="1"/>
      </rPr>
      <t>Sveikatai palankaus fizinio pajėgumo zona,</t>
    </r>
    <r>
      <rPr>
        <sz val="11"/>
        <color theme="1"/>
        <rFont val="Times New Roman"/>
        <family val="1"/>
      </rPr>
      <t xml:space="preserve"> Ši gerai išvystyta fizinė ypatybė leidžia paaugliui aktyviai ir efektyviai įsitraukti į sportines veiklas. Siejasi su geru savęs įvertinimu ir skatina įsitraukimą į komandinius žaidimus ir veiklas. Taip pat ši ypatybė, gerindama kūno mechaniką, apsaugo nuo traumų. Didelis vikrumas ir greitumas paauglystės metu padeda akumuliuoti pakankamą kaulų mineralų tankį.</t>
    </r>
  </si>
  <si>
    <t xml:space="preserve">20–40 m krypties keitimo sprintinis bėgimas (3–5 krypties pakeitimai 100 laipsnių kampu). Vikrumą taip pat lavina ir pliometriniai pratimai (pašokimas iš statinės padėties). </t>
  </si>
  <si>
    <r>
      <t xml:space="preserve">Reikia tobulėti zona </t>
    </r>
    <r>
      <rPr>
        <sz val="11"/>
        <color theme="1"/>
        <rFont val="Times New Roman"/>
        <family val="1"/>
      </rPr>
      <t>rodo, Tai rodo, kad judesiai kontroliuojami nepakankamai, taip pat nepakankamai greitas atsigavimas po intensyvaus fizinio krūvio. Mažesnis greitumas ir vikrumas siejamas su antsvoriu ar nutukimu.</t>
    </r>
  </si>
  <si>
    <t>Greitumas ir vikrumas dažniausiai ugdomas kartu su kitomis fizinėmis ypatybėmis. Šios ypatybės reikalauja tikslių judesių, atliekamų kuo greičiau, orientacijos laike ir erdvėje. Pratimus, žaidimus geriausiai keisti, kai tik jie išmokstami ir judesiai tampa automatiniais. Bėgimas su kliūtimis. Bėgimas greičiui keičiant kryptį.</t>
  </si>
  <si>
    <r>
      <rPr>
        <b/>
        <sz val="11"/>
        <color theme="1"/>
        <rFont val="Times New Roman"/>
        <family val="1"/>
      </rPr>
      <t>Sveikatos rizikos zona,</t>
    </r>
    <r>
      <rPr>
        <sz val="11"/>
        <color theme="1"/>
        <rFont val="Times New Roman"/>
        <family val="1"/>
      </rPr>
      <t xml:space="preserve"> kad Paauglys nepakankamai gerai kontroliuoja savo judesius. Padidėja kritimų, traumų rizika. Ilgiau atsistatoma po intensyvaus fizinio krūvio. Siejasi su mažesnio kaulų mineralų tankio rizika.</t>
    </r>
  </si>
  <si>
    <t>Atliekami įvairūs trumpalaikiai bėgimai maksimaliu greičiu, kurie paįvairinami tuo pat metu aukštai keliant kojas, plojant rankomis, varinėjant kamuolį. Bėgimas nuokalnėn, pavėjui ir pan. Pratimo atlikimo trukmė – 10–60 s, pasyvus poilsis tarp pratimų – 1–4 min. Pradedama lėtesniu tempu ir, atliekant pratimus, kuriuose dalyvauja didieji kūno raumenys, laipsniškai didinamas tempas ir atliekami labiau specifiniai judesiai.</t>
  </si>
  <si>
    <r>
      <rPr>
        <b/>
        <sz val="11"/>
        <color theme="1"/>
        <rFont val="Times New Roman"/>
        <family val="1"/>
      </rPr>
      <t>Kokias sporto šakas/veiklas pasirinkti?</t>
    </r>
    <r>
      <rPr>
        <sz val="11"/>
        <color theme="1"/>
        <rFont val="Times New Roman"/>
        <family val="1"/>
      </rPr>
      <t xml:space="preserve"> Greitumui, vikrumui ugdyti rekomenduojamos šios sporto šakos: </t>
    </r>
    <r>
      <rPr>
        <b/>
        <i/>
        <sz val="11"/>
        <color theme="1"/>
        <rFont val="Times New Roman"/>
        <family val="1"/>
      </rPr>
      <t>futbolas, rankinis, krepšinis, tenisas, lengvoji atletika, orientavimosi sportas, biatlonas, beisbolas, regbis, greitasis čiuožimas, šiuolaikinė penkiakovė ir panašios.</t>
    </r>
  </si>
  <si>
    <r>
      <t xml:space="preserve">ŠIRDIES IR KRAUJAGYSLIŲ SISTEMOS PAJĖGUMAS (testas – „20 m bėgimas šaudykle“) 
</t>
    </r>
    <r>
      <rPr>
        <i/>
        <sz val="12"/>
        <color theme="1"/>
        <rFont val="Times New Roman"/>
        <family val="1"/>
      </rPr>
      <t>Širdies ir kraujagyslių sistemos pajėgumas atspindi kraujotakos ir kvėpavimo sistemų galimybę tiekti aktyviai dirbantiems raumenims pakankamą kiekį deguonies. Tai organizmo gebėjimas pasipriešinti nuovargiui, kurį sukelia ilgai trunkantis fizinis krūvis.</t>
    </r>
  </si>
  <si>
    <r>
      <rPr>
        <b/>
        <sz val="11"/>
        <color theme="1"/>
        <rFont val="Times New Roman"/>
        <family val="1"/>
      </rPr>
      <t>Kokias sporto šakas/veiklas pasirinkti?</t>
    </r>
    <r>
      <rPr>
        <sz val="11"/>
        <color theme="1"/>
        <rFont val="Times New Roman"/>
        <family val="1"/>
      </rPr>
      <t xml:space="preserve"> Širdies ir kraujagyslių sistemos pajėgumui ugdyti rekomenduojamos šios sporto šakos / sportinės veiklos: </t>
    </r>
    <r>
      <rPr>
        <b/>
        <i/>
        <sz val="11"/>
        <color theme="1"/>
        <rFont val="Times New Roman"/>
        <family val="1"/>
      </rPr>
      <t>lengvoji atletika, orientavimosi sportas, irklavimas, aerobika, dviračių sportas, sportiniai šokiai, plaukimas, slidinėjimas, čiuožimas, krepšinis, futbolas, kalnų slidinėjimas, sportinė akrobatika ir panašios.</t>
    </r>
  </si>
  <si>
    <t>Fizinio aktyvumo pratybų metu mokiniai turėtų kontroliuoti kvėpavimą, kad užtikrintų sklandų širdies darbą (sulaikius kvėpavimą, gali padidėti kraujo spaudimas).</t>
  </si>
  <si>
    <r>
      <rPr>
        <b/>
        <sz val="11"/>
        <color theme="1"/>
        <rFont val="Times New Roman"/>
        <family val="1"/>
      </rPr>
      <t>Sveikatai palankaus fizinio pajėgumo zona</t>
    </r>
    <r>
      <rPr>
        <sz val="11"/>
        <color theme="1"/>
        <rFont val="Times New Roman"/>
        <family val="1"/>
      </rPr>
      <t xml:space="preserve"> rodo, kad antsvorio, nutukimo ir metabolinio sindromo rizika yra labai maža, dėl to mažesnė tikimybė ateityje susirgti širdies-kraujagyslių ligomis su sąlyga, kad bus palaikomas optimalus fizinis aktyvumas, mažiausiai 1 val. (geriau kelias valandas) per dieną vidutiniško ar didelio fizinio aktyvumo veiklų.</t>
    </r>
  </si>
  <si>
    <r>
      <t xml:space="preserve">Reikia tobulėti zona </t>
    </r>
    <r>
      <rPr>
        <sz val="11"/>
        <color theme="1"/>
        <rFont val="Times New Roman"/>
        <family val="1"/>
      </rPr>
      <t xml:space="preserve">rodo, kad yra antsvorio, nutukimo ir metabolinio sindromo rizika. Atliekant fizines veiklas, greičiau pavargstama, dūstama. Jei tai nėra kokios nors lėtinės ar įgimtos ligos pasekmė, gali būti, kad paauglys sąlyginai daug laiko praleidžia pasyviai. Šio amžiaus vaikams būtina būti vidutiniškai ar intensyviai fiziškai aktyviems ne mažiau nei 1 val. (geriau kelias valandas) per dieną. </t>
    </r>
  </si>
  <si>
    <r>
      <rPr>
        <b/>
        <sz val="11"/>
        <color theme="1"/>
        <rFont val="Times New Roman"/>
        <family val="1"/>
      </rPr>
      <t>Sveikatos rizikos zona</t>
    </r>
    <r>
      <rPr>
        <sz val="11"/>
        <color theme="1"/>
        <rFont val="Times New Roman"/>
        <family val="1"/>
      </rPr>
      <t xml:space="preserve"> rodo padidėjusią antsvorio, nutukimo ir metabolinio sindromo riziką, apsunkintą adaptaciją esant fiziniams krūviams (greitai pavargstama atliekant fizines veiklas), suaugusiųjų amžiuje – didelę riziką susirgti širdies-kraujagyslių sistemos ligomis. Bloga ištvermė siejama ir su netaisyklinga laikysena. Jei tai nėra kokios nors lėtinės ar įgimtos ligos pasekmė, gali būti, kad paauglys sąlyginai daug laiko praleidžia pasyviai. </t>
    </r>
  </si>
  <si>
    <t xml:space="preserve">Būtina būti vidutiniškai ar intensyviai fiziškai aktyviems ne mažiau nei 1 valandą (geriau kelias valandas) per dieną, taip pat bėgioti ilgai, nedideliu intensyvumu, jei bėgti per sunku – kaitalioti bėgimą su ėjimu, žaisti judriuosius žaidimus, važinėti dviračiu, plaukti, šokti ir pan. Sėdint prie televizoriaus, kompiuterio ar išmaniųjų įrenginių praleisti ne daugiau nei 2 val. per dieną. </t>
  </si>
  <si>
    <t xml:space="preserve">Rekomenduojamos intervalinės treniruotės, kai didelio intensyvumo fizinė veikla kaitaliojama su ženkliai pasyvesnės veiklos intervalais. Ištvermę lavinantys pratimai apima ilgų distancijų bėgimą, važiavimą dviračiu, plaukimą. Tokie užsiėmimai padeda 5–6 proc. padidinti vaikų ir paauglių deguonies suvartojimą. Širdies ir kraujagyslių sistemos pajėgumas padidėja, kai aerobiniai pratimai atliekami ne mažiau kaip 5 kartus per savaitę po 20–30 min, kai išlaikomas pasunkėjęs kvėpavimas, padažnėjęs širdies susitraukimų skaičius (maždaug dvigubai nei esant ramybės būsenos). Svarbu nepervargti, mankštintis, kol jaučiamas malonus nuovargis. Rekomenduojama veiklas atlikti 40–60 proc. savo maksimalaus pajėgumo. </t>
  </si>
  <si>
    <t>Rekomenduojama, kad būtų geriau ugdoma ištvermė, nereikia leisti organizmui atsigauti po fizinio krūvio visiškai, pvz., jei po krūvio širdies susitraukimų dažnis siekia 170 tvinksnių per minutę, tai kita serija pradedama, kai širdies susitraukimų dažnis siekia 130 tvinksnių per minutę. Ištvermę lavinantys ir palaikantys pratimai apima ilgų distancijų bėgimą, važiavimą dviračiu, plaukimą.</t>
  </si>
  <si>
    <r>
      <t xml:space="preserve">PUSIAUSVYRA (testas – „Flamingas“). </t>
    </r>
    <r>
      <rPr>
        <i/>
        <sz val="10"/>
        <color theme="1"/>
        <rFont val="Times New Roman"/>
        <family val="1"/>
      </rPr>
      <t>Tai gebėjimas išlaikyti masės centrą ant pagrindo, stovint (statinis balansas) arba judant (dinaminis balansas)</t>
    </r>
  </si>
  <si>
    <r>
      <rPr>
        <b/>
        <sz val="10"/>
        <color theme="1"/>
        <rFont val="Times New Roman"/>
        <family val="1"/>
      </rPr>
      <t xml:space="preserve">Kokias sporto šakas/veiklas pasirinkti? </t>
    </r>
    <r>
      <rPr>
        <sz val="10"/>
        <color theme="1"/>
        <rFont val="Times New Roman"/>
        <family val="1"/>
      </rPr>
      <t xml:space="preserve">Pusiausvyrai ugdyti rekomenduojamos šios sporto šakos: </t>
    </r>
    <r>
      <rPr>
        <b/>
        <i/>
        <sz val="10"/>
        <color theme="1"/>
        <rFont val="Times New Roman"/>
        <family val="1"/>
      </rPr>
      <t>karatė, dailusis čiuožimas, meninė gimnastika, sportinė gimnastika, buriavimas, alpinizmas, vandens slidės, kalnų slidinėjimas ir panašios.</t>
    </r>
  </si>
  <si>
    <r>
      <t xml:space="preserve">LANKSTUMAS (testas – „Sėstis ir siekti“). </t>
    </r>
    <r>
      <rPr>
        <i/>
        <sz val="10"/>
        <color theme="1"/>
        <rFont val="Times New Roman"/>
        <family val="1"/>
      </rPr>
      <t>Lankstumas atspindi maksimalią sąnario judėjimo amplitudę. Tai gebėjimas atlikti judesius didele amplitude</t>
    </r>
  </si>
  <si>
    <r>
      <rPr>
        <b/>
        <sz val="10"/>
        <color theme="1"/>
        <rFont val="Times New Roman"/>
        <family val="1"/>
      </rPr>
      <t xml:space="preserve">Kokias sporto šakas/veiklas pasirinkti? </t>
    </r>
    <r>
      <rPr>
        <sz val="10"/>
        <color theme="1"/>
        <rFont val="Times New Roman"/>
        <family val="1"/>
      </rPr>
      <t xml:space="preserve">Lankstumui ugdyti rekomenduojamos šios sporto šakos / sportinės veiklos: </t>
    </r>
    <r>
      <rPr>
        <b/>
        <i/>
        <sz val="10"/>
        <color theme="1"/>
        <rFont val="Times New Roman"/>
        <family val="1"/>
      </rPr>
      <t>meninė gimnastika, dailusis čiuožimas, vaikams ir paaugliams adaptuota joga, pilatesas ir panašios.</t>
    </r>
  </si>
  <si>
    <r>
      <rPr>
        <b/>
        <sz val="10"/>
        <color theme="1"/>
        <rFont val="Times New Roman"/>
        <family val="1"/>
      </rPr>
      <t xml:space="preserve">Kokias sporto šakas/veiklas pasirinkti? </t>
    </r>
    <r>
      <rPr>
        <sz val="10"/>
        <color theme="1"/>
        <rFont val="Times New Roman"/>
        <family val="1"/>
      </rPr>
      <t xml:space="preserve">Kojų raumenų jėgai ugdyti rekomenduojamos šios sporto šakos / sportinės veiklos: </t>
    </r>
    <r>
      <rPr>
        <b/>
        <i/>
        <sz val="10"/>
        <color theme="1"/>
        <rFont val="Times New Roman"/>
        <family val="1"/>
      </rPr>
      <t>kovos menai, futbolas, sportinė gimnastika, sportiniai šokiai, gatvės šokiai, dailusis čiuožimas, ledo ritulys, žolės riedulys, slidinėjimas, vandens slidės, šuoliai ant batuto ir panašios.</t>
    </r>
  </si>
  <si>
    <r>
      <t xml:space="preserve">KOJŲ RAUMENŲ JĖGA (testas – „Šuolis į tolį iš vietos“). </t>
    </r>
    <r>
      <rPr>
        <i/>
        <sz val="10"/>
        <color theme="1"/>
        <rFont val="Times New Roman"/>
        <family val="1"/>
      </rPr>
      <t>Raumenų jėga atspindi kojų raumenų gebėjimą  įveikti pasipriešinimą.  Staigioji / sprogstamoji kojų raumenų jėga – tai jėga, pasireiškianti per trumpiausią laiką.</t>
    </r>
  </si>
  <si>
    <r>
      <t xml:space="preserve">RAUMENŲ IŠTVERMĖ (testas – „Kybojimas sulenktomis rankomis“). </t>
    </r>
    <r>
      <rPr>
        <i/>
        <sz val="10"/>
        <color theme="1"/>
        <rFont val="Times New Roman"/>
        <family val="1"/>
      </rPr>
      <t>Raumenų ištvermė – tai organizmo gebėjimas priešintis nuovargiui atliekant jėgos pratimus. Ji būdinga toms sporto šakoms, kurioms reikalingi palyginti ilgalaikiai, dažni ir stiprūs raumenų susitraukimai, nemažinant jų darbo efektyvumo. Ši fizinė savybė dažniausiai lemia veiksmų efektyvumą, pvz., padeda išlaikyti optimalias judesio charakteristikas startuojant, spurtuojant. Ji ypač reikalinga nuvargus, sporte - atkakliai kovojant su priešininku.</t>
    </r>
  </si>
  <si>
    <r>
      <rPr>
        <b/>
        <sz val="10"/>
        <color theme="1"/>
        <rFont val="Times New Roman"/>
        <family val="1"/>
      </rPr>
      <t xml:space="preserve">Kokias sporto šakas/veiklas pasirinkti? </t>
    </r>
    <r>
      <rPr>
        <sz val="10"/>
        <color theme="1"/>
        <rFont val="Times New Roman"/>
        <family val="1"/>
      </rPr>
      <t xml:space="preserve">Raumenų ištvermei ugdyti rekomenduojamos šios sporto šakos: </t>
    </r>
    <r>
      <rPr>
        <b/>
        <i/>
        <sz val="10"/>
        <color theme="1"/>
        <rFont val="Times New Roman"/>
        <family val="1"/>
      </rPr>
      <t>sportinė gimnastika, baidarių ir kanojų irklavimas, imtynės, plaukimas, šiuolaikinė penkiakovė, tenisas, stalo tenisas, tinklinis, rankinis, šaudymas, virvės traukimas, šaudymas iš lanko, fechtavimasis, boksas ir panašios.</t>
    </r>
  </si>
  <si>
    <r>
      <t xml:space="preserve">GREITUMAS, VIKRUMAS (testas – „10 x 5 m bėgimas šaudykle“). </t>
    </r>
    <r>
      <rPr>
        <i/>
        <sz val="10"/>
        <color theme="1"/>
        <rFont val="Times New Roman"/>
        <family val="1"/>
      </rPr>
      <t>Vikrumas – tai gebėjimas greitai pakeisti kūno judėjimo kryptį, tiksliai kontroliuojant judesius. Greitumas – gebėjimas atlikti judesius, veiksmus įvairiomis sąlygomis (ir esant pasipriešinimui) per trumpiausią laiką.</t>
    </r>
  </si>
  <si>
    <r>
      <rPr>
        <b/>
        <sz val="10"/>
        <color theme="1"/>
        <rFont val="Times New Roman"/>
        <family val="1"/>
      </rPr>
      <t>Kokias sporto šakas/veiklas pasirinkti?</t>
    </r>
    <r>
      <rPr>
        <sz val="10"/>
        <color theme="1"/>
        <rFont val="Times New Roman"/>
        <family val="1"/>
      </rPr>
      <t xml:space="preserve"> Greitumui, vikrumui ugdyti rekomenduojamos šios sporto šakos: </t>
    </r>
    <r>
      <rPr>
        <b/>
        <i/>
        <sz val="10"/>
        <color theme="1"/>
        <rFont val="Times New Roman"/>
        <family val="1"/>
      </rPr>
      <t>futbolas, rankinis, krepšinis, tenisas, lengvoji atletika, orientavimosi sportas, biatlonas, beisbolas, regbis, greitasis čiuožimas, šiuolaikinė penkiakovė ir panašios.</t>
    </r>
  </si>
  <si>
    <r>
      <t xml:space="preserve">ŠIRDIES IR KRAUJAGYSLIŲ SISTEMOS PAJĖGUMAS (testas – „20 m bėgimas šaudykle“). </t>
    </r>
    <r>
      <rPr>
        <i/>
        <sz val="10"/>
        <color theme="1"/>
        <rFont val="Times New Roman"/>
        <family val="1"/>
      </rPr>
      <t>Širdies ir kraujagyslių sistemos pajėgumas atspindi kraujotakos ir kvėpavimo sistemų galimybę tiekti aktyviai dirbantiems raumenims pakankamą kiekį deguonies. Tai organizmo gebėjimas pasipriešinti nuovargiui, kurį sukelia ilgai trunkantis fizinis krūvis.</t>
    </r>
  </si>
  <si>
    <r>
      <rPr>
        <b/>
        <sz val="10"/>
        <color theme="1"/>
        <rFont val="Times New Roman"/>
        <family val="1"/>
      </rPr>
      <t xml:space="preserve">Kokias sporto šakas/veiklas pasirinkti? </t>
    </r>
    <r>
      <rPr>
        <sz val="10"/>
        <color theme="1"/>
        <rFont val="Times New Roman"/>
        <family val="1"/>
      </rPr>
      <t xml:space="preserve">Širdies ir kraujagyslių sistemos pajėgumui ugdyti rekomenduojamos šios sporto šakos / sportinės veiklos: </t>
    </r>
    <r>
      <rPr>
        <b/>
        <i/>
        <sz val="10"/>
        <color theme="1"/>
        <rFont val="Times New Roman"/>
        <family val="1"/>
      </rPr>
      <t>lengvoji atletika, orientavimosi sportas, irklavimas, aerobika, dviračių sportas, sportiniai šokiai, plaukimas, slidinėjimas, čiuožimas, krepšinis, futbolas, kalnų slidinėjimas, sportinė akrobatika ir panašios.</t>
    </r>
  </si>
  <si>
    <t>min</t>
  </si>
  <si>
    <t>užlipimų skaičius/1 min</t>
  </si>
  <si>
    <t>2020.</t>
  </si>
  <si>
    <t>Berniukas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</si>
</sst>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charset val="186"/>
      <scheme val="minor"/>
    </font>
    <font>
      <b/>
      <sz val="12"/>
      <color theme="1"/>
      <name val="Source Sans Pro Black"/>
      <family val="2"/>
    </font>
    <font>
      <sz val="12"/>
      <color theme="1"/>
      <name val="Times New Roman"/>
      <family val="1"/>
      <charset val="186"/>
    </font>
    <font>
      <b/>
      <sz val="12"/>
      <color theme="1"/>
      <name val="Times New Roman"/>
      <family val="1"/>
      <charset val="186"/>
    </font>
    <font>
      <b/>
      <sz val="14"/>
      <color theme="1"/>
      <name val="Times New Roman"/>
      <family val="1"/>
      <charset val="186"/>
    </font>
    <font>
      <sz val="10"/>
      <color theme="1"/>
      <name val="Times New Roman"/>
      <family val="1"/>
      <charset val="186"/>
    </font>
    <font>
      <sz val="9"/>
      <color indexed="81"/>
      <name val="Tahoma"/>
      <charset val="1"/>
    </font>
    <font>
      <b/>
      <sz val="9"/>
      <color indexed="81"/>
      <name val="Tahoma"/>
      <charset val="1"/>
    </font>
    <font>
      <b/>
      <sz val="9"/>
      <color indexed="81"/>
      <name val="Tahoma"/>
      <family val="2"/>
      <charset val="186"/>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b/>
      <i/>
      <sz val="10"/>
      <color theme="1"/>
      <name val="Times New Roman"/>
      <family val="1"/>
    </font>
    <font>
      <sz val="7"/>
      <color theme="1"/>
      <name val="Times New Roman"/>
      <family val="1"/>
    </font>
    <font>
      <b/>
      <sz val="12"/>
      <color rgb="FFFF0000"/>
      <name val="Times New Roman"/>
      <family val="1"/>
    </font>
    <font>
      <i/>
      <sz val="12"/>
      <color theme="1"/>
      <name val="Times New Roman"/>
      <family val="1"/>
    </font>
    <font>
      <sz val="12"/>
      <color theme="1"/>
      <name val="Wingdings"/>
      <charset val="2"/>
    </font>
    <font>
      <b/>
      <sz val="11"/>
      <color theme="1"/>
      <name val="Times New Roman"/>
      <family val="1"/>
    </font>
    <font>
      <sz val="11"/>
      <color theme="1"/>
      <name val="Times New Roman"/>
      <family val="1"/>
    </font>
    <font>
      <i/>
      <sz val="10"/>
      <color theme="1"/>
      <name val="Times New Roman"/>
      <family val="1"/>
    </font>
    <font>
      <b/>
      <i/>
      <sz val="11"/>
      <color theme="1"/>
      <name val="Times New Roman"/>
      <family val="1"/>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1">
    <xf numFmtId="0" fontId="0" fillId="0" borderId="0" xfId="0"/>
    <xf numFmtId="0" fontId="2" fillId="0" borderId="0" xfId="0" applyFont="1"/>
    <xf numFmtId="0" fontId="2" fillId="0" borderId="0" xfId="0" applyFont="1" applyAlignment="1">
      <alignment horizontal="right"/>
    </xf>
    <xf numFmtId="0" fontId="4" fillId="5" borderId="1" xfId="0" applyFont="1" applyFill="1" applyBorder="1" applyAlignment="1">
      <alignment horizontal="center"/>
    </xf>
    <xf numFmtId="164" fontId="3" fillId="5" borderId="0" xfId="0" applyNumberFormat="1" applyFont="1" applyFill="1" applyBorder="1" applyAlignment="1">
      <alignment horizontal="center"/>
    </xf>
    <xf numFmtId="0" fontId="3" fillId="5" borderId="0" xfId="0" applyFont="1" applyFill="1" applyBorder="1" applyAlignment="1">
      <alignment horizontal="center"/>
    </xf>
    <xf numFmtId="0" fontId="2" fillId="0" borderId="0" xfId="0" applyFont="1" applyAlignment="1">
      <alignment horizontal="left"/>
    </xf>
    <xf numFmtId="0" fontId="2" fillId="6" borderId="0" xfId="0" applyFont="1" applyFill="1"/>
    <xf numFmtId="0" fontId="4" fillId="6" borderId="0" xfId="0" applyFont="1" applyFill="1" applyBorder="1" applyAlignment="1">
      <alignment horizontal="center"/>
    </xf>
    <xf numFmtId="0" fontId="10" fillId="6" borderId="0" xfId="0" applyFont="1" applyFill="1"/>
    <xf numFmtId="0" fontId="1" fillId="0" borderId="0" xfId="0" applyFont="1" applyAlignment="1"/>
    <xf numFmtId="0" fontId="19" fillId="0" borderId="0" xfId="0" applyFont="1"/>
    <xf numFmtId="0" fontId="0" fillId="0" borderId="0" xfId="0" applyAlignment="1">
      <alignment wrapText="1"/>
    </xf>
    <xf numFmtId="0" fontId="18" fillId="0" borderId="0" xfId="0" applyFont="1"/>
    <xf numFmtId="0" fontId="0" fillId="0" borderId="0" xfId="0" applyFont="1"/>
    <xf numFmtId="0" fontId="0" fillId="0" borderId="0" xfId="0" applyFont="1" applyAlignment="1">
      <alignment wrapText="1"/>
    </xf>
    <xf numFmtId="0" fontId="10" fillId="0" borderId="0" xfId="0" applyFont="1"/>
    <xf numFmtId="0" fontId="4" fillId="6" borderId="1" xfId="0" applyFont="1" applyFill="1" applyBorder="1" applyAlignment="1">
      <alignment horizontal="center"/>
    </xf>
    <xf numFmtId="0" fontId="17" fillId="0" borderId="0" xfId="0" applyFont="1" applyAlignment="1">
      <alignment horizontal="left" vertical="center"/>
    </xf>
    <xf numFmtId="0" fontId="2" fillId="0" borderId="0" xfId="0" applyFont="1" applyAlignment="1">
      <alignment horizontal="right" wrapText="1"/>
    </xf>
    <xf numFmtId="0" fontId="3"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left"/>
    </xf>
    <xf numFmtId="0" fontId="15" fillId="0" borderId="0" xfId="0" applyFont="1"/>
    <xf numFmtId="0" fontId="2" fillId="0" borderId="0" xfId="0" applyFont="1" applyAlignment="1">
      <alignment horizontal="right" wrapText="1"/>
    </xf>
    <xf numFmtId="0" fontId="3" fillId="5" borderId="0" xfId="0" applyFont="1" applyFill="1" applyBorder="1" applyAlignment="1">
      <alignment horizontal="left"/>
    </xf>
    <xf numFmtId="0" fontId="11" fillId="6" borderId="0" xfId="0" applyFont="1" applyFill="1" applyAlignment="1">
      <alignment horizontal="left" wrapText="1"/>
    </xf>
    <xf numFmtId="0" fontId="5" fillId="6" borderId="0" xfId="0" applyFont="1" applyFill="1" applyAlignment="1">
      <alignment horizontal="left" wrapText="1"/>
    </xf>
    <xf numFmtId="0" fontId="5" fillId="6" borderId="0" xfId="0" applyFont="1" applyFill="1" applyAlignment="1">
      <alignment horizontal="left" vertical="top" wrapText="1"/>
    </xf>
    <xf numFmtId="0" fontId="12" fillId="6" borderId="0" xfId="0" applyFont="1" applyFill="1" applyAlignment="1">
      <alignment horizontal="left" vertical="top" wrapText="1"/>
    </xf>
    <xf numFmtId="0" fontId="19" fillId="0" borderId="0" xfId="0" applyFont="1" applyAlignment="1">
      <alignment horizontal="left" wrapText="1"/>
    </xf>
    <xf numFmtId="0" fontId="19" fillId="2" borderId="0" xfId="0" applyFont="1" applyFill="1" applyAlignment="1">
      <alignment horizontal="left" wrapText="1"/>
    </xf>
    <xf numFmtId="0" fontId="18" fillId="3" borderId="0" xfId="0" applyFont="1" applyFill="1" applyAlignment="1">
      <alignment horizontal="left" vertical="center" wrapText="1"/>
    </xf>
    <xf numFmtId="0" fontId="10" fillId="0" borderId="0" xfId="0" applyFont="1" applyAlignment="1">
      <alignment horizontal="center" vertical="center" wrapText="1"/>
    </xf>
    <xf numFmtId="0" fontId="19" fillId="4" borderId="0" xfId="0" applyFont="1" applyFill="1" applyAlignment="1">
      <alignment horizontal="left" wrapText="1"/>
    </xf>
    <xf numFmtId="0" fontId="19" fillId="0" borderId="2" xfId="0" applyFont="1" applyBorder="1" applyAlignment="1">
      <alignment horizontal="left" wrapText="1"/>
    </xf>
    <xf numFmtId="0" fontId="19" fillId="0" borderId="4" xfId="0" applyFont="1" applyBorder="1" applyAlignment="1">
      <alignment horizontal="left" wrapText="1"/>
    </xf>
    <xf numFmtId="0" fontId="19" fillId="0" borderId="3" xfId="0" applyFont="1" applyBorder="1" applyAlignment="1">
      <alignment horizontal="left" wrapText="1"/>
    </xf>
    <xf numFmtId="0" fontId="10"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cellXfs>
  <cellStyles count="1">
    <cellStyle name="Įprastas" xfId="0" builtinId="0"/>
  </cellStyles>
  <dxfs count="18">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0</xdr:rowOff>
    </xdr:from>
    <xdr:to>
      <xdr:col>8</xdr:col>
      <xdr:colOff>9525</xdr:colOff>
      <xdr:row>10</xdr:row>
      <xdr:rowOff>0</xdr:rowOff>
    </xdr:to>
    <xdr:sp macro="" textlink="">
      <xdr:nvSpPr>
        <xdr:cNvPr id="2" name="Rectangle: Rounded Corners 1">
          <a:extLst>
            <a:ext uri="{FF2B5EF4-FFF2-40B4-BE49-F238E27FC236}">
              <a16:creationId xmlns:a16="http://schemas.microsoft.com/office/drawing/2014/main" id="{6BBCCB79-3222-4034-B4C5-82F0A0B53827}"/>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3</xdr:col>
      <xdr:colOff>85725</xdr:colOff>
      <xdr:row>1</xdr:row>
      <xdr:rowOff>142875</xdr:rowOff>
    </xdr:from>
    <xdr:to>
      <xdr:col>6</xdr:col>
      <xdr:colOff>123825</xdr:colOff>
      <xdr:row>3</xdr:row>
      <xdr:rowOff>0</xdr:rowOff>
    </xdr:to>
    <xdr:sp macro="" textlink="">
      <xdr:nvSpPr>
        <xdr:cNvPr id="3" name="Rectangle: Rounded Corners 2">
          <a:extLst>
            <a:ext uri="{FF2B5EF4-FFF2-40B4-BE49-F238E27FC236}">
              <a16:creationId xmlns:a16="http://schemas.microsoft.com/office/drawing/2014/main" id="{398100BF-4773-4DCB-A9C0-AFA8B27E27B4}"/>
            </a:ext>
          </a:extLst>
        </xdr:cNvPr>
        <xdr:cNvSpPr/>
      </xdr:nvSpPr>
      <xdr:spPr>
        <a:xfrm>
          <a:off x="2466975" y="342900"/>
          <a:ext cx="3143250" cy="257175"/>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200" b="0">
              <a:solidFill>
                <a:sysClr val="windowText" lastClr="000000"/>
              </a:solidFill>
              <a:latin typeface="Aharoni" panose="020B0604020202020204" pitchFamily="2" charset="-79"/>
              <a:cs typeface="Aharoni" panose="020B0604020202020204" pitchFamily="2" charset="-79"/>
            </a:rPr>
            <a:t>PRADINIS UGDYMAS</a:t>
          </a:r>
        </a:p>
      </xdr:txBody>
    </xdr:sp>
    <xdr:clientData/>
  </xdr:twoCellAnchor>
  <xdr:twoCellAnchor>
    <xdr:from>
      <xdr:col>0</xdr:col>
      <xdr:colOff>123825</xdr:colOff>
      <xdr:row>10</xdr:row>
      <xdr:rowOff>9525</xdr:rowOff>
    </xdr:from>
    <xdr:to>
      <xdr:col>1</xdr:col>
      <xdr:colOff>790575</xdr:colOff>
      <xdr:row>11</xdr:row>
      <xdr:rowOff>0</xdr:rowOff>
    </xdr:to>
    <xdr:sp macro="" textlink="">
      <xdr:nvSpPr>
        <xdr:cNvPr id="4" name="Rectangle: Rounded Corners 3">
          <a:extLst>
            <a:ext uri="{FF2B5EF4-FFF2-40B4-BE49-F238E27FC236}">
              <a16:creationId xmlns:a16="http://schemas.microsoft.com/office/drawing/2014/main" id="{482392F7-8AA0-44FF-8E69-9FC3E8BE7AD5}"/>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10</xdr:row>
      <xdr:rowOff>9525</xdr:rowOff>
    </xdr:from>
    <xdr:to>
      <xdr:col>6</xdr:col>
      <xdr:colOff>685800</xdr:colOff>
      <xdr:row>11</xdr:row>
      <xdr:rowOff>9525</xdr:rowOff>
    </xdr:to>
    <xdr:sp macro="" textlink="">
      <xdr:nvSpPr>
        <xdr:cNvPr id="5" name="Rectangle: Rounded Corners 4">
          <a:extLst>
            <a:ext uri="{FF2B5EF4-FFF2-40B4-BE49-F238E27FC236}">
              <a16:creationId xmlns:a16="http://schemas.microsoft.com/office/drawing/2014/main" id="{1A5F8681-84BD-4F94-B8CB-6C93D23B97E4}"/>
            </a:ext>
          </a:extLst>
        </xdr:cNvPr>
        <xdr:cNvSpPr/>
      </xdr:nvSpPr>
      <xdr:spPr>
        <a:xfrm>
          <a:off x="4457699" y="17335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352424</xdr:colOff>
      <xdr:row>0</xdr:row>
      <xdr:rowOff>19050</xdr:rowOff>
    </xdr:from>
    <xdr:to>
      <xdr:col>7</xdr:col>
      <xdr:colOff>1514474</xdr:colOff>
      <xdr:row>1</xdr:row>
      <xdr:rowOff>180975</xdr:rowOff>
    </xdr:to>
    <xdr:sp macro="" textlink="">
      <xdr:nvSpPr>
        <xdr:cNvPr id="6" name="Rectangle: Rounded Corners 5">
          <a:extLst>
            <a:ext uri="{FF2B5EF4-FFF2-40B4-BE49-F238E27FC236}">
              <a16:creationId xmlns:a16="http://schemas.microsoft.com/office/drawing/2014/main" id="{434F488C-3D5E-4FAF-8A34-118A2D68978E}"/>
            </a:ext>
          </a:extLst>
        </xdr:cNvPr>
        <xdr:cNvSpPr/>
      </xdr:nvSpPr>
      <xdr:spPr>
        <a:xfrm>
          <a:off x="352424" y="19050"/>
          <a:ext cx="7372350" cy="361950"/>
        </a:xfrm>
        <a:prstGeom prst="roundRect">
          <a:avLst/>
        </a:prstGeom>
        <a:solidFill>
          <a:schemeClr val="accent1">
            <a:lumMod val="20000"/>
            <a:lumOff val="80000"/>
          </a:schemeClr>
        </a:solidFill>
        <a:ln w="2540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100" b="1">
              <a:solidFill>
                <a:sysClr val="windowText" lastClr="000000"/>
              </a:solidFill>
              <a:latin typeface="Georgia Pro Black" panose="02040A02050405020203" pitchFamily="18" charset="0"/>
              <a:cs typeface="Aharoni" panose="020B0604020202020204" pitchFamily="2" charset="-79"/>
            </a:rPr>
            <a:t>MOKINIO FIZINIO PAJĖGUMO KORTELĖ</a:t>
          </a:r>
        </a:p>
      </xdr:txBody>
    </xdr:sp>
    <xdr:clientData/>
  </xdr:twoCellAnchor>
  <xdr:twoCellAnchor>
    <xdr:from>
      <xdr:col>0</xdr:col>
      <xdr:colOff>9525</xdr:colOff>
      <xdr:row>9</xdr:row>
      <xdr:rowOff>0</xdr:rowOff>
    </xdr:from>
    <xdr:to>
      <xdr:col>8</xdr:col>
      <xdr:colOff>9525</xdr:colOff>
      <xdr:row>10</xdr:row>
      <xdr:rowOff>0</xdr:rowOff>
    </xdr:to>
    <xdr:sp macro="" textlink="">
      <xdr:nvSpPr>
        <xdr:cNvPr id="7" name="Rectangle: Rounded Corners 6">
          <a:extLst>
            <a:ext uri="{FF2B5EF4-FFF2-40B4-BE49-F238E27FC236}">
              <a16:creationId xmlns:a16="http://schemas.microsoft.com/office/drawing/2014/main" id="{F47801D9-432A-4A82-82C0-46646A54003E}"/>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FLAMINGAS</a:t>
          </a:r>
        </a:p>
      </xdr:txBody>
    </xdr:sp>
    <xdr:clientData/>
  </xdr:twoCellAnchor>
  <xdr:twoCellAnchor>
    <xdr:from>
      <xdr:col>3</xdr:col>
      <xdr:colOff>85725</xdr:colOff>
      <xdr:row>1</xdr:row>
      <xdr:rowOff>142875</xdr:rowOff>
    </xdr:from>
    <xdr:to>
      <xdr:col>6</xdr:col>
      <xdr:colOff>123825</xdr:colOff>
      <xdr:row>3</xdr:row>
      <xdr:rowOff>0</xdr:rowOff>
    </xdr:to>
    <xdr:sp macro="" textlink="">
      <xdr:nvSpPr>
        <xdr:cNvPr id="8" name="Rectangle: Rounded Corners 7">
          <a:extLst>
            <a:ext uri="{FF2B5EF4-FFF2-40B4-BE49-F238E27FC236}">
              <a16:creationId xmlns:a16="http://schemas.microsoft.com/office/drawing/2014/main" id="{ED733F6A-97BB-4EA8-921E-2362FF3ACDF6}"/>
            </a:ext>
          </a:extLst>
        </xdr:cNvPr>
        <xdr:cNvSpPr/>
      </xdr:nvSpPr>
      <xdr:spPr>
        <a:xfrm>
          <a:off x="2466975" y="342900"/>
          <a:ext cx="3143250" cy="257175"/>
        </a:xfrm>
        <a:prstGeom prst="round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200" b="0">
              <a:solidFill>
                <a:sysClr val="windowText" lastClr="000000"/>
              </a:solidFill>
              <a:latin typeface="Aharoni" panose="020B0604020202020204" pitchFamily="2" charset="-79"/>
              <a:cs typeface="Aharoni" panose="020B0604020202020204" pitchFamily="2" charset="-79"/>
            </a:rPr>
            <a:t>PAGRINDINIS UGDYMAS</a:t>
          </a:r>
        </a:p>
      </xdr:txBody>
    </xdr:sp>
    <xdr:clientData/>
  </xdr:twoCellAnchor>
  <xdr:twoCellAnchor>
    <xdr:from>
      <xdr:col>0</xdr:col>
      <xdr:colOff>123825</xdr:colOff>
      <xdr:row>10</xdr:row>
      <xdr:rowOff>9525</xdr:rowOff>
    </xdr:from>
    <xdr:to>
      <xdr:col>1</xdr:col>
      <xdr:colOff>790575</xdr:colOff>
      <xdr:row>11</xdr:row>
      <xdr:rowOff>0</xdr:rowOff>
    </xdr:to>
    <xdr:sp macro="" textlink="">
      <xdr:nvSpPr>
        <xdr:cNvPr id="9" name="Rectangle: Rounded Corners 8">
          <a:extLst>
            <a:ext uri="{FF2B5EF4-FFF2-40B4-BE49-F238E27FC236}">
              <a16:creationId xmlns:a16="http://schemas.microsoft.com/office/drawing/2014/main" id="{248E98D0-F712-48F7-97AD-8B76EC8212AC}"/>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352424</xdr:colOff>
      <xdr:row>0</xdr:row>
      <xdr:rowOff>19050</xdr:rowOff>
    </xdr:from>
    <xdr:to>
      <xdr:col>7</xdr:col>
      <xdr:colOff>1514474</xdr:colOff>
      <xdr:row>1</xdr:row>
      <xdr:rowOff>180975</xdr:rowOff>
    </xdr:to>
    <xdr:sp macro="" textlink="">
      <xdr:nvSpPr>
        <xdr:cNvPr id="14" name="Rectangle: Rounded Corners 13">
          <a:extLst>
            <a:ext uri="{FF2B5EF4-FFF2-40B4-BE49-F238E27FC236}">
              <a16:creationId xmlns:a16="http://schemas.microsoft.com/office/drawing/2014/main" id="{30381B07-6D4B-46EE-88C7-174810F59F23}"/>
            </a:ext>
          </a:extLst>
        </xdr:cNvPr>
        <xdr:cNvSpPr/>
      </xdr:nvSpPr>
      <xdr:spPr>
        <a:xfrm>
          <a:off x="352424" y="19050"/>
          <a:ext cx="7372350" cy="361950"/>
        </a:xfrm>
        <a:prstGeom prst="roundRect">
          <a:avLst/>
        </a:prstGeom>
        <a:solidFill>
          <a:schemeClr val="accent1">
            <a:lumMod val="20000"/>
            <a:lumOff val="80000"/>
          </a:schemeClr>
        </a:solidFill>
        <a:ln w="2540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lt-LT" sz="1100" b="1">
              <a:solidFill>
                <a:sysClr val="windowText" lastClr="000000"/>
              </a:solidFill>
              <a:latin typeface="Georgia Pro Black" panose="02040A02050405020203" pitchFamily="18" charset="0"/>
              <a:cs typeface="Aharoni" panose="020B0604020202020204" pitchFamily="2" charset="-79"/>
            </a:rPr>
            <a:t>MOKINIO FIZINIO PAJĖGUMO KORTELĖ</a:t>
          </a:r>
        </a:p>
      </xdr:txBody>
    </xdr:sp>
    <xdr:clientData/>
  </xdr:twoCellAnchor>
  <xdr:twoCellAnchor>
    <xdr:from>
      <xdr:col>0</xdr:col>
      <xdr:colOff>9525</xdr:colOff>
      <xdr:row>17</xdr:row>
      <xdr:rowOff>0</xdr:rowOff>
    </xdr:from>
    <xdr:to>
      <xdr:col>8</xdr:col>
      <xdr:colOff>9525</xdr:colOff>
      <xdr:row>18</xdr:row>
      <xdr:rowOff>0</xdr:rowOff>
    </xdr:to>
    <xdr:sp macro="" textlink="">
      <xdr:nvSpPr>
        <xdr:cNvPr id="12" name="Rectangle: Rounded Corners 11">
          <a:extLst>
            <a:ext uri="{FF2B5EF4-FFF2-40B4-BE49-F238E27FC236}">
              <a16:creationId xmlns:a16="http://schemas.microsoft.com/office/drawing/2014/main" id="{1C090502-AAE9-4577-A5C4-63B6CF73ABC6}"/>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18</xdr:row>
      <xdr:rowOff>9525</xdr:rowOff>
    </xdr:from>
    <xdr:to>
      <xdr:col>1</xdr:col>
      <xdr:colOff>790575</xdr:colOff>
      <xdr:row>19</xdr:row>
      <xdr:rowOff>0</xdr:rowOff>
    </xdr:to>
    <xdr:sp macro="" textlink="">
      <xdr:nvSpPr>
        <xdr:cNvPr id="13" name="Rectangle: Rounded Corners 12">
          <a:extLst>
            <a:ext uri="{FF2B5EF4-FFF2-40B4-BE49-F238E27FC236}">
              <a16:creationId xmlns:a16="http://schemas.microsoft.com/office/drawing/2014/main" id="{9E07D707-055A-48D4-92EC-7164D4DBCDBE}"/>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18</xdr:row>
      <xdr:rowOff>9525</xdr:rowOff>
    </xdr:from>
    <xdr:to>
      <xdr:col>6</xdr:col>
      <xdr:colOff>685800</xdr:colOff>
      <xdr:row>19</xdr:row>
      <xdr:rowOff>9525</xdr:rowOff>
    </xdr:to>
    <xdr:sp macro="" textlink="">
      <xdr:nvSpPr>
        <xdr:cNvPr id="15" name="Rectangle: Rounded Corners 14">
          <a:extLst>
            <a:ext uri="{FF2B5EF4-FFF2-40B4-BE49-F238E27FC236}">
              <a16:creationId xmlns:a16="http://schemas.microsoft.com/office/drawing/2014/main" id="{514D1B9A-BD10-47DB-BB05-9E815436DF16}"/>
            </a:ext>
          </a:extLst>
        </xdr:cNvPr>
        <xdr:cNvSpPr/>
      </xdr:nvSpPr>
      <xdr:spPr>
        <a:xfrm>
          <a:off x="4457699" y="17335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17</xdr:row>
      <xdr:rowOff>0</xdr:rowOff>
    </xdr:from>
    <xdr:to>
      <xdr:col>8</xdr:col>
      <xdr:colOff>9525</xdr:colOff>
      <xdr:row>18</xdr:row>
      <xdr:rowOff>0</xdr:rowOff>
    </xdr:to>
    <xdr:sp macro="" textlink="">
      <xdr:nvSpPr>
        <xdr:cNvPr id="16" name="Rectangle: Rounded Corners 15">
          <a:extLst>
            <a:ext uri="{FF2B5EF4-FFF2-40B4-BE49-F238E27FC236}">
              <a16:creationId xmlns:a16="http://schemas.microsoft.com/office/drawing/2014/main" id="{A8CBFF24-68B6-47FA-9477-2E22D690F35C}"/>
            </a:ext>
          </a:extLst>
        </xdr:cNvPr>
        <xdr:cNvSpPr/>
      </xdr:nvSpPr>
      <xdr:spPr>
        <a:xfrm>
          <a:off x="9525" y="15144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SĖSTI IR SIEKTI</a:t>
          </a:r>
        </a:p>
      </xdr:txBody>
    </xdr:sp>
    <xdr:clientData/>
  </xdr:twoCellAnchor>
  <xdr:twoCellAnchor>
    <xdr:from>
      <xdr:col>0</xdr:col>
      <xdr:colOff>123825</xdr:colOff>
      <xdr:row>18</xdr:row>
      <xdr:rowOff>9525</xdr:rowOff>
    </xdr:from>
    <xdr:to>
      <xdr:col>1</xdr:col>
      <xdr:colOff>790575</xdr:colOff>
      <xdr:row>19</xdr:row>
      <xdr:rowOff>0</xdr:rowOff>
    </xdr:to>
    <xdr:sp macro="" textlink="">
      <xdr:nvSpPr>
        <xdr:cNvPr id="17" name="Rectangle: Rounded Corners 16">
          <a:extLst>
            <a:ext uri="{FF2B5EF4-FFF2-40B4-BE49-F238E27FC236}">
              <a16:creationId xmlns:a16="http://schemas.microsoft.com/office/drawing/2014/main" id="{6C80F22E-0643-4AE9-84D3-68135CCAFFF6}"/>
            </a:ext>
          </a:extLst>
        </xdr:cNvPr>
        <xdr:cNvSpPr/>
      </xdr:nvSpPr>
      <xdr:spPr>
        <a:xfrm>
          <a:off x="123825" y="17335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25</xdr:row>
      <xdr:rowOff>0</xdr:rowOff>
    </xdr:from>
    <xdr:to>
      <xdr:col>8</xdr:col>
      <xdr:colOff>9525</xdr:colOff>
      <xdr:row>26</xdr:row>
      <xdr:rowOff>0</xdr:rowOff>
    </xdr:to>
    <xdr:sp macro="" textlink="">
      <xdr:nvSpPr>
        <xdr:cNvPr id="18" name="Rectangle: Rounded Corners 17">
          <a:extLst>
            <a:ext uri="{FF2B5EF4-FFF2-40B4-BE49-F238E27FC236}">
              <a16:creationId xmlns:a16="http://schemas.microsoft.com/office/drawing/2014/main" id="{04B13DB5-23BF-4D23-BF73-E8F28385BC8F}"/>
            </a:ext>
          </a:extLst>
        </xdr:cNvPr>
        <xdr:cNvSpPr/>
      </xdr:nvSpPr>
      <xdr:spPr>
        <a:xfrm>
          <a:off x="9525" y="404812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Į TOLĮ IŠ VIETOS</a:t>
          </a:r>
        </a:p>
      </xdr:txBody>
    </xdr:sp>
    <xdr:clientData/>
  </xdr:twoCellAnchor>
  <xdr:twoCellAnchor>
    <xdr:from>
      <xdr:col>0</xdr:col>
      <xdr:colOff>123825</xdr:colOff>
      <xdr:row>26</xdr:row>
      <xdr:rowOff>9525</xdr:rowOff>
    </xdr:from>
    <xdr:to>
      <xdr:col>1</xdr:col>
      <xdr:colOff>790575</xdr:colOff>
      <xdr:row>27</xdr:row>
      <xdr:rowOff>0</xdr:rowOff>
    </xdr:to>
    <xdr:sp macro="" textlink="">
      <xdr:nvSpPr>
        <xdr:cNvPr id="19" name="Rectangle: Rounded Corners 18">
          <a:extLst>
            <a:ext uri="{FF2B5EF4-FFF2-40B4-BE49-F238E27FC236}">
              <a16:creationId xmlns:a16="http://schemas.microsoft.com/office/drawing/2014/main" id="{40186680-C356-425D-B97E-602815CD386A}"/>
            </a:ext>
          </a:extLst>
        </xdr:cNvPr>
        <xdr:cNvSpPr/>
      </xdr:nvSpPr>
      <xdr:spPr>
        <a:xfrm>
          <a:off x="123825" y="426720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26</xdr:row>
      <xdr:rowOff>9525</xdr:rowOff>
    </xdr:from>
    <xdr:to>
      <xdr:col>6</xdr:col>
      <xdr:colOff>685800</xdr:colOff>
      <xdr:row>27</xdr:row>
      <xdr:rowOff>9525</xdr:rowOff>
    </xdr:to>
    <xdr:sp macro="" textlink="">
      <xdr:nvSpPr>
        <xdr:cNvPr id="20" name="Rectangle: Rounded Corners 19">
          <a:extLst>
            <a:ext uri="{FF2B5EF4-FFF2-40B4-BE49-F238E27FC236}">
              <a16:creationId xmlns:a16="http://schemas.microsoft.com/office/drawing/2014/main" id="{6B2AA568-0B9B-4A71-84AB-D606585430C2}"/>
            </a:ext>
          </a:extLst>
        </xdr:cNvPr>
        <xdr:cNvSpPr/>
      </xdr:nvSpPr>
      <xdr:spPr>
        <a:xfrm>
          <a:off x="4457699" y="426720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26</xdr:row>
      <xdr:rowOff>9525</xdr:rowOff>
    </xdr:from>
    <xdr:to>
      <xdr:col>1</xdr:col>
      <xdr:colOff>790575</xdr:colOff>
      <xdr:row>27</xdr:row>
      <xdr:rowOff>0</xdr:rowOff>
    </xdr:to>
    <xdr:sp macro="" textlink="">
      <xdr:nvSpPr>
        <xdr:cNvPr id="22" name="Rectangle: Rounded Corners 21">
          <a:extLst>
            <a:ext uri="{FF2B5EF4-FFF2-40B4-BE49-F238E27FC236}">
              <a16:creationId xmlns:a16="http://schemas.microsoft.com/office/drawing/2014/main" id="{DEAE5461-E6A5-4DA7-A24C-920B2DE702F9}"/>
            </a:ext>
          </a:extLst>
        </xdr:cNvPr>
        <xdr:cNvSpPr/>
      </xdr:nvSpPr>
      <xdr:spPr>
        <a:xfrm>
          <a:off x="123825" y="426720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33</xdr:row>
      <xdr:rowOff>0</xdr:rowOff>
    </xdr:from>
    <xdr:to>
      <xdr:col>8</xdr:col>
      <xdr:colOff>9525</xdr:colOff>
      <xdr:row>34</xdr:row>
      <xdr:rowOff>0</xdr:rowOff>
    </xdr:to>
    <xdr:sp macro="" textlink="">
      <xdr:nvSpPr>
        <xdr:cNvPr id="23" name="Rectangle: Rounded Corners 22">
          <a:extLst>
            <a:ext uri="{FF2B5EF4-FFF2-40B4-BE49-F238E27FC236}">
              <a16:creationId xmlns:a16="http://schemas.microsoft.com/office/drawing/2014/main" id="{9AA47ED1-6D10-4E3B-9AB1-7FF204864EC9}"/>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KYBOJIMAS SULENKTOMIS RANKOMIS</a:t>
          </a:r>
        </a:p>
      </xdr:txBody>
    </xdr:sp>
    <xdr:clientData/>
  </xdr:twoCellAnchor>
  <xdr:twoCellAnchor>
    <xdr:from>
      <xdr:col>0</xdr:col>
      <xdr:colOff>123825</xdr:colOff>
      <xdr:row>34</xdr:row>
      <xdr:rowOff>9525</xdr:rowOff>
    </xdr:from>
    <xdr:to>
      <xdr:col>1</xdr:col>
      <xdr:colOff>790575</xdr:colOff>
      <xdr:row>35</xdr:row>
      <xdr:rowOff>0</xdr:rowOff>
    </xdr:to>
    <xdr:sp macro="" textlink="">
      <xdr:nvSpPr>
        <xdr:cNvPr id="24" name="Rectangle: Rounded Corners 23">
          <a:extLst>
            <a:ext uri="{FF2B5EF4-FFF2-40B4-BE49-F238E27FC236}">
              <a16:creationId xmlns:a16="http://schemas.microsoft.com/office/drawing/2014/main" id="{22BEFABE-10CC-4213-8D18-0016B50F7B11}"/>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34</xdr:row>
      <xdr:rowOff>9525</xdr:rowOff>
    </xdr:from>
    <xdr:to>
      <xdr:col>6</xdr:col>
      <xdr:colOff>685800</xdr:colOff>
      <xdr:row>35</xdr:row>
      <xdr:rowOff>9525</xdr:rowOff>
    </xdr:to>
    <xdr:sp macro="" textlink="">
      <xdr:nvSpPr>
        <xdr:cNvPr id="25" name="Rectangle: Rounded Corners 24">
          <a:extLst>
            <a:ext uri="{FF2B5EF4-FFF2-40B4-BE49-F238E27FC236}">
              <a16:creationId xmlns:a16="http://schemas.microsoft.com/office/drawing/2014/main" id="{99E0F326-C19F-4EA4-A593-6FB514AFF454}"/>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123825</xdr:colOff>
      <xdr:row>34</xdr:row>
      <xdr:rowOff>9525</xdr:rowOff>
    </xdr:from>
    <xdr:to>
      <xdr:col>1</xdr:col>
      <xdr:colOff>790575</xdr:colOff>
      <xdr:row>35</xdr:row>
      <xdr:rowOff>0</xdr:rowOff>
    </xdr:to>
    <xdr:sp macro="" textlink="">
      <xdr:nvSpPr>
        <xdr:cNvPr id="27" name="Rectangle: Rounded Corners 26">
          <a:extLst>
            <a:ext uri="{FF2B5EF4-FFF2-40B4-BE49-F238E27FC236}">
              <a16:creationId xmlns:a16="http://schemas.microsoft.com/office/drawing/2014/main" id="{939568A2-6928-42A8-9653-84BE4CABBE93}"/>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41</xdr:row>
      <xdr:rowOff>0</xdr:rowOff>
    </xdr:from>
    <xdr:to>
      <xdr:col>8</xdr:col>
      <xdr:colOff>9525</xdr:colOff>
      <xdr:row>42</xdr:row>
      <xdr:rowOff>0</xdr:rowOff>
    </xdr:to>
    <xdr:sp macro="" textlink="">
      <xdr:nvSpPr>
        <xdr:cNvPr id="28" name="Rectangle: Rounded Corners 27">
          <a:extLst>
            <a:ext uri="{FF2B5EF4-FFF2-40B4-BE49-F238E27FC236}">
              <a16:creationId xmlns:a16="http://schemas.microsoft.com/office/drawing/2014/main" id="{7410DBD5-0B07-474F-A7EF-C6CB7344679B}"/>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42</xdr:row>
      <xdr:rowOff>9525</xdr:rowOff>
    </xdr:from>
    <xdr:to>
      <xdr:col>1</xdr:col>
      <xdr:colOff>790575</xdr:colOff>
      <xdr:row>43</xdr:row>
      <xdr:rowOff>0</xdr:rowOff>
    </xdr:to>
    <xdr:sp macro="" textlink="">
      <xdr:nvSpPr>
        <xdr:cNvPr id="29" name="Rectangle: Rounded Corners 28">
          <a:extLst>
            <a:ext uri="{FF2B5EF4-FFF2-40B4-BE49-F238E27FC236}">
              <a16:creationId xmlns:a16="http://schemas.microsoft.com/office/drawing/2014/main" id="{76770914-7EB8-4F7E-A9A1-AF23FCEF5084}"/>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42</xdr:row>
      <xdr:rowOff>9525</xdr:rowOff>
    </xdr:from>
    <xdr:to>
      <xdr:col>6</xdr:col>
      <xdr:colOff>685800</xdr:colOff>
      <xdr:row>43</xdr:row>
      <xdr:rowOff>9525</xdr:rowOff>
    </xdr:to>
    <xdr:sp macro="" textlink="">
      <xdr:nvSpPr>
        <xdr:cNvPr id="30" name="Rectangle: Rounded Corners 29">
          <a:extLst>
            <a:ext uri="{FF2B5EF4-FFF2-40B4-BE49-F238E27FC236}">
              <a16:creationId xmlns:a16="http://schemas.microsoft.com/office/drawing/2014/main" id="{2E030724-C265-446B-9222-86F1E6696C0E}"/>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41</xdr:row>
      <xdr:rowOff>0</xdr:rowOff>
    </xdr:from>
    <xdr:to>
      <xdr:col>8</xdr:col>
      <xdr:colOff>9525</xdr:colOff>
      <xdr:row>42</xdr:row>
      <xdr:rowOff>0</xdr:rowOff>
    </xdr:to>
    <xdr:sp macro="" textlink="">
      <xdr:nvSpPr>
        <xdr:cNvPr id="31" name="Rectangle: Rounded Corners 30">
          <a:extLst>
            <a:ext uri="{FF2B5EF4-FFF2-40B4-BE49-F238E27FC236}">
              <a16:creationId xmlns:a16="http://schemas.microsoft.com/office/drawing/2014/main" id="{2ECF3A54-A5CE-42E5-A0BE-4C9A4B00C5DD}"/>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10 X 5 M BĖGIMAS ŠAUDYKLE</a:t>
          </a:r>
        </a:p>
      </xdr:txBody>
    </xdr:sp>
    <xdr:clientData/>
  </xdr:twoCellAnchor>
  <xdr:twoCellAnchor>
    <xdr:from>
      <xdr:col>0</xdr:col>
      <xdr:colOff>123825</xdr:colOff>
      <xdr:row>42</xdr:row>
      <xdr:rowOff>9525</xdr:rowOff>
    </xdr:from>
    <xdr:to>
      <xdr:col>1</xdr:col>
      <xdr:colOff>790575</xdr:colOff>
      <xdr:row>43</xdr:row>
      <xdr:rowOff>0</xdr:rowOff>
    </xdr:to>
    <xdr:sp macro="" textlink="">
      <xdr:nvSpPr>
        <xdr:cNvPr id="32" name="Rectangle: Rounded Corners 31">
          <a:extLst>
            <a:ext uri="{FF2B5EF4-FFF2-40B4-BE49-F238E27FC236}">
              <a16:creationId xmlns:a16="http://schemas.microsoft.com/office/drawing/2014/main" id="{ADC0C1B7-9064-4D21-A2E2-9B0C989E1FC8}"/>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0</xdr:col>
      <xdr:colOff>9525</xdr:colOff>
      <xdr:row>49</xdr:row>
      <xdr:rowOff>0</xdr:rowOff>
    </xdr:from>
    <xdr:to>
      <xdr:col>8</xdr:col>
      <xdr:colOff>9525</xdr:colOff>
      <xdr:row>50</xdr:row>
      <xdr:rowOff>0</xdr:rowOff>
    </xdr:to>
    <xdr:sp macro="" textlink="">
      <xdr:nvSpPr>
        <xdr:cNvPr id="33" name="Rectangle: Rounded Corners 32">
          <a:extLst>
            <a:ext uri="{FF2B5EF4-FFF2-40B4-BE49-F238E27FC236}">
              <a16:creationId xmlns:a16="http://schemas.microsoft.com/office/drawing/2014/main" id="{6DDCB997-3235-4165-98E0-680474255D6F}"/>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ŠUOLIS IŠ VIETOS Į TOLĮ</a:t>
          </a:r>
        </a:p>
      </xdr:txBody>
    </xdr:sp>
    <xdr:clientData/>
  </xdr:twoCellAnchor>
  <xdr:twoCellAnchor>
    <xdr:from>
      <xdr:col>0</xdr:col>
      <xdr:colOff>123825</xdr:colOff>
      <xdr:row>50</xdr:row>
      <xdr:rowOff>9525</xdr:rowOff>
    </xdr:from>
    <xdr:to>
      <xdr:col>1</xdr:col>
      <xdr:colOff>790575</xdr:colOff>
      <xdr:row>51</xdr:row>
      <xdr:rowOff>0</xdr:rowOff>
    </xdr:to>
    <xdr:sp macro="" textlink="">
      <xdr:nvSpPr>
        <xdr:cNvPr id="34" name="Rectangle: Rounded Corners 33">
          <a:extLst>
            <a:ext uri="{FF2B5EF4-FFF2-40B4-BE49-F238E27FC236}">
              <a16:creationId xmlns:a16="http://schemas.microsoft.com/office/drawing/2014/main" id="{45530751-EF3A-44F0-949D-FF4B57E4F784}"/>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twoCellAnchor>
    <xdr:from>
      <xdr:col>5</xdr:col>
      <xdr:colOff>333374</xdr:colOff>
      <xdr:row>50</xdr:row>
      <xdr:rowOff>9525</xdr:rowOff>
    </xdr:from>
    <xdr:to>
      <xdr:col>6</xdr:col>
      <xdr:colOff>685800</xdr:colOff>
      <xdr:row>51</xdr:row>
      <xdr:rowOff>9525</xdr:rowOff>
    </xdr:to>
    <xdr:sp macro="" textlink="">
      <xdr:nvSpPr>
        <xdr:cNvPr id="35" name="Rectangle: Rounded Corners 34">
          <a:extLst>
            <a:ext uri="{FF2B5EF4-FFF2-40B4-BE49-F238E27FC236}">
              <a16:creationId xmlns:a16="http://schemas.microsoft.com/office/drawing/2014/main" id="{D25C7641-3935-4598-A44B-8380F682DC7B}"/>
            </a:ext>
          </a:extLst>
        </xdr:cNvPr>
        <xdr:cNvSpPr/>
      </xdr:nvSpPr>
      <xdr:spPr>
        <a:xfrm>
          <a:off x="4457699" y="6800850"/>
          <a:ext cx="1714501" cy="24765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Rezultato</a:t>
          </a:r>
          <a:r>
            <a:rPr lang="lt-LT" sz="1200" b="1" baseline="0">
              <a:solidFill>
                <a:sysClr val="windowText" lastClr="000000"/>
              </a:solidFill>
            </a:rPr>
            <a:t> vertinimas:</a:t>
          </a:r>
          <a:endParaRPr lang="lt-LT" sz="1200" b="1">
            <a:solidFill>
              <a:sysClr val="windowText" lastClr="000000"/>
            </a:solidFill>
          </a:endParaRPr>
        </a:p>
      </xdr:txBody>
    </xdr:sp>
    <xdr:clientData/>
  </xdr:twoCellAnchor>
  <xdr:twoCellAnchor>
    <xdr:from>
      <xdr:col>0</xdr:col>
      <xdr:colOff>9525</xdr:colOff>
      <xdr:row>49</xdr:row>
      <xdr:rowOff>0</xdr:rowOff>
    </xdr:from>
    <xdr:to>
      <xdr:col>8</xdr:col>
      <xdr:colOff>9525</xdr:colOff>
      <xdr:row>50</xdr:row>
      <xdr:rowOff>0</xdr:rowOff>
    </xdr:to>
    <xdr:sp macro="" textlink="">
      <xdr:nvSpPr>
        <xdr:cNvPr id="36" name="Rectangle: Rounded Corners 35">
          <a:extLst>
            <a:ext uri="{FF2B5EF4-FFF2-40B4-BE49-F238E27FC236}">
              <a16:creationId xmlns:a16="http://schemas.microsoft.com/office/drawing/2014/main" id="{5E3A8704-11AA-4175-B52D-563AB9AB6BC8}"/>
            </a:ext>
          </a:extLst>
        </xdr:cNvPr>
        <xdr:cNvSpPr/>
      </xdr:nvSpPr>
      <xdr:spPr>
        <a:xfrm>
          <a:off x="9525" y="6581775"/>
          <a:ext cx="8039100" cy="209550"/>
        </a:xfrm>
        <a:prstGeom prst="roundRect">
          <a:avLst/>
        </a:prstGeom>
        <a:solidFill>
          <a:schemeClr val="accent1">
            <a:lumMod val="20000"/>
            <a:lumOff val="80000"/>
          </a:schemeClr>
        </a:solidFill>
        <a:ln w="254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lt-LT" sz="1100" b="1" spc="300" baseline="0">
              <a:solidFill>
                <a:sysClr val="windowText" lastClr="000000"/>
              </a:solidFill>
              <a:latin typeface="Georgia Pro Black" panose="02040A02050405020203" pitchFamily="18" charset="0"/>
            </a:rPr>
            <a:t>20 M BĖGIMAS ŠAUDYKLE</a:t>
          </a:r>
        </a:p>
      </xdr:txBody>
    </xdr:sp>
    <xdr:clientData/>
  </xdr:twoCellAnchor>
  <xdr:twoCellAnchor>
    <xdr:from>
      <xdr:col>0</xdr:col>
      <xdr:colOff>123825</xdr:colOff>
      <xdr:row>50</xdr:row>
      <xdr:rowOff>9525</xdr:rowOff>
    </xdr:from>
    <xdr:to>
      <xdr:col>1</xdr:col>
      <xdr:colOff>790575</xdr:colOff>
      <xdr:row>51</xdr:row>
      <xdr:rowOff>0</xdr:rowOff>
    </xdr:to>
    <xdr:sp macro="" textlink="">
      <xdr:nvSpPr>
        <xdr:cNvPr id="37" name="Rectangle: Rounded Corners 36">
          <a:extLst>
            <a:ext uri="{FF2B5EF4-FFF2-40B4-BE49-F238E27FC236}">
              <a16:creationId xmlns:a16="http://schemas.microsoft.com/office/drawing/2014/main" id="{22025060-1301-4023-A3A2-28AAA7CF269C}"/>
            </a:ext>
          </a:extLst>
        </xdr:cNvPr>
        <xdr:cNvSpPr/>
      </xdr:nvSpPr>
      <xdr:spPr>
        <a:xfrm>
          <a:off x="123825" y="6800850"/>
          <a:ext cx="1181100" cy="238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lt-LT" sz="1200" b="1">
              <a:solidFill>
                <a:sysClr val="windowText" lastClr="000000"/>
              </a:solidFill>
            </a:rPr>
            <a:t>Rezultatas:</a:t>
          </a:r>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7DFE-12E8-45FE-A7E7-A2014D50D916}">
  <sheetPr>
    <pageSetUpPr fitToPage="1"/>
  </sheetPr>
  <dimension ref="A2:J56"/>
  <sheetViews>
    <sheetView tabSelected="1" topLeftCell="A38" workbookViewId="0">
      <selection activeCell="U41" sqref="U41"/>
    </sheetView>
  </sheetViews>
  <sheetFormatPr defaultColWidth="8.85546875" defaultRowHeight="15.75" x14ac:dyDescent="0.25"/>
  <cols>
    <col min="1" max="1" width="7.7109375" style="1" customWidth="1"/>
    <col min="2" max="2" width="12.140625" style="1" customWidth="1"/>
    <col min="3" max="3" width="15.85546875" style="1" customWidth="1"/>
    <col min="4" max="4" width="14" style="1" customWidth="1"/>
    <col min="5" max="5" width="12.140625" style="1" customWidth="1"/>
    <col min="6" max="6" width="20.42578125" style="1" customWidth="1"/>
    <col min="7" max="7" width="10.85546875" style="1" customWidth="1"/>
    <col min="8" max="8" width="27.42578125" style="1" customWidth="1"/>
    <col min="9" max="9" width="5.140625" style="1" customWidth="1"/>
    <col min="10" max="10" width="9.7109375" style="1" customWidth="1"/>
    <col min="11" max="12" width="8.85546875" style="1"/>
    <col min="13" max="13" width="9.42578125" style="1" customWidth="1"/>
    <col min="14" max="16384" width="8.85546875" style="1"/>
  </cols>
  <sheetData>
    <row r="2" spans="1:10" x14ac:dyDescent="0.25">
      <c r="A2" s="10"/>
      <c r="B2" s="10"/>
      <c r="C2" s="10"/>
      <c r="D2" s="10"/>
      <c r="E2" s="10"/>
      <c r="F2" s="10"/>
      <c r="G2" s="10"/>
      <c r="H2" s="10"/>
      <c r="I2" s="10"/>
      <c r="J2" s="10"/>
    </row>
    <row r="3" spans="1:10" x14ac:dyDescent="0.25">
      <c r="A3" s="20"/>
      <c r="B3" s="20"/>
      <c r="C3" s="20"/>
      <c r="D3" s="20"/>
      <c r="E3" s="20"/>
      <c r="F3" s="20"/>
      <c r="G3" s="20"/>
      <c r="H3" s="20"/>
      <c r="I3" s="20"/>
      <c r="J3" s="20"/>
    </row>
    <row r="4" spans="1:10" ht="3.75" customHeight="1" x14ac:dyDescent="0.25"/>
    <row r="5" spans="1:10" ht="3" customHeight="1" x14ac:dyDescent="0.25">
      <c r="A5" s="20"/>
      <c r="B5" s="20"/>
      <c r="C5" s="20"/>
      <c r="D5" s="20"/>
      <c r="E5" s="20"/>
      <c r="F5" s="20"/>
      <c r="G5" s="20"/>
      <c r="H5" s="20"/>
      <c r="I5" s="20"/>
      <c r="J5" s="20"/>
    </row>
    <row r="6" spans="1:10" x14ac:dyDescent="0.25">
      <c r="A6" s="24" t="s">
        <v>6</v>
      </c>
      <c r="B6" s="24"/>
      <c r="C6" s="25" t="s">
        <v>7</v>
      </c>
      <c r="D6" s="25"/>
      <c r="E6" s="25"/>
      <c r="F6" s="20"/>
      <c r="G6" s="2" t="s">
        <v>2</v>
      </c>
      <c r="H6" s="4" t="s">
        <v>97</v>
      </c>
      <c r="I6" s="20"/>
      <c r="J6" s="20"/>
    </row>
    <row r="7" spans="1:10" x14ac:dyDescent="0.25">
      <c r="A7" s="20"/>
      <c r="B7" s="2" t="s">
        <v>5</v>
      </c>
      <c r="C7" s="5">
        <v>12</v>
      </c>
      <c r="D7" s="6" t="s">
        <v>3</v>
      </c>
      <c r="E7" s="20"/>
      <c r="F7" s="20"/>
      <c r="G7" s="20"/>
      <c r="I7" s="20"/>
      <c r="J7" s="20"/>
    </row>
    <row r="8" spans="1:10" ht="18" customHeight="1" x14ac:dyDescent="0.25">
      <c r="B8" s="19" t="s">
        <v>4</v>
      </c>
      <c r="C8" s="5" t="s">
        <v>98</v>
      </c>
      <c r="E8" s="23"/>
    </row>
    <row r="10" spans="1:10" ht="16.5" thickBot="1" x14ac:dyDescent="0.3"/>
    <row r="11" spans="1:10" ht="19.5" thickBot="1" x14ac:dyDescent="0.35">
      <c r="C11" s="3"/>
      <c r="D11" s="16" t="s">
        <v>96</v>
      </c>
      <c r="G11" s="6">
        <f>IF(AND(C8="Berniukas",C7=11),IF(C11&gt;21,111,IF(C11&lt;10,333,222)))+IF(AND(C8="Berniukas",C7=12),IF(C11&gt;20,111,IF(C11&lt;10,333,222)),)+IF(AND(C8="Berniukas",C7=13),IF(C11&gt;20,111,IF(C11&lt;10,333,222)))+IF(AND(C8="Berniukas",C7=14),IF(C11&gt;19,111,IF(C11&lt;10,333,222)))+IF(AND(C8="Berniukas",C7=15),IF(C11&gt;18,111,IF(C11&lt;10,333,222)))+IF(AND(C8="Berniukas",C7=16),IF(C11&gt;18,111,IF(C11&lt;10,333,222)))+IF(AND(C8="Berniukas",C7=17),IF(C11&gt;17,111,IF(C11&lt;10,333,222)))+IF(AND(C8="Berniukas",C7=18),IF(C11&gt;17,111,IF(C11&lt;9,333,222)))+IF(AND(C8="Mergaitė",C7=11),IF(C11&gt;18,111,IF(C11&lt;9,333,222)))+IF(AND(C8="Mergaitė",C7=12),IF(C11&gt;18,111,IF(C11&lt;9,333,222)),)+IF(AND(C8="Mergaitė",C7=13),IF(C11&gt;18,111,IF(C11&lt;9,333,222)))+IF(AND(C8="Mergaitė",C7=14),IF(C11&gt;17,111,IF(C11&lt;9,333,222)))+IF(AND(C8="Mergaitė",C7=15),IF(C11&gt;17,111,IF(C11&lt;9,333,222)))+IF(AND(C8="Mergaitė",C7=16),IF(C11&gt;16,111,IF(C11&lt;9,333,222)))+IF(AND(C8="Mergaitė",C7=17),IF(C11&gt;16,111,IF(C11&lt;9,333,222)))+IF(AND(C8="Mergaitė",C7=18),IF(C11&gt;15,111,IF(C11&lt;9,333,222)))</f>
        <v>333</v>
      </c>
      <c r="H11" s="17" t="str">
        <f>IF(AND(C7=0,C11&gt;=0),"Įveskite amžių",IF(AND(C8=0,C11&gt;=0),"Įveskite lytį",IF(C11="","",IF(C11=0,"Rizika sveikatai",IF(G11=111,"Rizika sveikatai",IF(G11=333,"Sveikatai palanku","Reikia tobulėti"))))))</f>
        <v/>
      </c>
    </row>
    <row r="12" spans="1:10" s="7" customFormat="1" ht="15" customHeight="1" x14ac:dyDescent="0.25">
      <c r="A12" s="26" t="s">
        <v>83</v>
      </c>
      <c r="B12" s="27"/>
      <c r="C12" s="27"/>
      <c r="D12" s="27"/>
      <c r="E12" s="27"/>
      <c r="F12" s="27"/>
      <c r="G12" s="27"/>
      <c r="H12" s="27"/>
    </row>
    <row r="13" spans="1:10" s="7" customFormat="1" ht="29.25" customHeight="1" x14ac:dyDescent="0.25">
      <c r="A13" s="28" t="str">
        <f>IF(OR(H11="",C7="",C8=""),"***Čia bus rodomas individualus aprašymas pagal rezultato vertinimą.",IF(H11="Sveikatai palanku",'Pagrindinis REKOMENDACIJOS'!A7:P7,IF(H11="Reikia tobulėti",'Pagrindinis REKOMENDACIJOS'!A10:P10,'Pagrindinis REKOMENDACIJOS'!A13:P13)))</f>
        <v>***Čia bus rodomas individualus aprašymas pagal rezultato vertinimą.</v>
      </c>
      <c r="B13" s="28"/>
      <c r="C13" s="28"/>
      <c r="D13" s="28"/>
      <c r="E13" s="28"/>
      <c r="F13" s="28"/>
      <c r="G13" s="28"/>
      <c r="H13" s="28"/>
    </row>
    <row r="14" spans="1:10" s="7" customFormat="1" ht="13.5" customHeight="1" x14ac:dyDescent="0.3">
      <c r="A14" s="9" t="s">
        <v>0</v>
      </c>
      <c r="C14" s="8"/>
      <c r="G14" s="8"/>
    </row>
    <row r="15" spans="1:10" s="7" customFormat="1" ht="72" customHeight="1" x14ac:dyDescent="0.25">
      <c r="A15" s="28" t="str">
        <f>IF(OR(H11="",C7="",C8=""),"***Čia bus rodoma individuali rekomendacija pagal rezultato vertinimą.",IF(H11="Sveikatai palanku",'Pagrindinis REKOMENDACIJOS'!A9:P9,IF(H11="Reikia tobulėti",'Pagrindinis REKOMENDACIJOS'!A12:P12,'Pagrindinis REKOMENDACIJOS'!A15:P15)))</f>
        <v>***Čia bus rodoma individuali rekomendacija pagal rezultato vertinimą.</v>
      </c>
      <c r="B15" s="28"/>
      <c r="C15" s="28"/>
      <c r="D15" s="28"/>
      <c r="E15" s="28"/>
      <c r="F15" s="28"/>
      <c r="G15" s="28"/>
      <c r="H15" s="28"/>
    </row>
    <row r="16" spans="1:10" s="7" customFormat="1" ht="30.75" customHeight="1" x14ac:dyDescent="0.25">
      <c r="A16" s="29" t="s">
        <v>84</v>
      </c>
      <c r="B16" s="28"/>
      <c r="C16" s="28"/>
      <c r="D16" s="28"/>
      <c r="E16" s="28"/>
      <c r="F16" s="28"/>
      <c r="G16" s="28"/>
      <c r="H16" s="28"/>
    </row>
    <row r="17" spans="1:8" ht="8.25" customHeight="1" x14ac:dyDescent="0.25"/>
    <row r="18" spans="1:8" ht="16.5" thickBot="1" x14ac:dyDescent="0.3"/>
    <row r="19" spans="1:8" ht="19.5" thickBot="1" x14ac:dyDescent="0.35">
      <c r="C19" s="3"/>
      <c r="D19" s="16" t="s">
        <v>29</v>
      </c>
      <c r="G19" s="6">
        <f>IF(AND(C8="Berniukas",C7=11),IF(C19&lt;6,111,IF(C19&gt;12,333,222)))+IF(AND(C8="Berniukas",C7=12),IF(C19&lt;6,111,IF(C19&gt;14,333,222)),)+IF(AND(C8="Berniukas",C7=13),IF(C19&lt;6,111,IF(C19&gt;15,333,222)))+IF(AND(C8="Berniukas",C7=14),IF(C19&lt;6,111,IF(C19&gt;16,333,222)))+IF(AND(C8="Berniukas",C7=15),IF(C19&lt;6,111,IF(C19&gt;17,333,222)))+IF(AND(C8="Berniukas",C7=16),IF(C19&lt;7,111,IF(C19&gt;18,333,222)))+IF(AND(C8="Berniukas",C7=17),IF(C19&lt;7,111,IF(C19&gt;20,333,222)))+IF(AND(C8="Berniukas",C7=18),IF(C19&lt;7,111,IF(C19&gt;21,333,222)))+IF(AND(C8="Mergaitė",C7=11),IF(C19&lt;10,111,IF(C19&gt;18,333,222)))+IF(AND(C8="Mergaitė",C7=12),IF(C19&lt;10,111,IF(C19&gt;19,333,222)),)+IF(AND(C8="Mergaitė",C7=13),IF(C19&lt;10,111,IF(C19&gt;20,333,222)))+IF(AND(C8="Mergaitė",C7=14),IF(C19&lt;10,111,IF(C19&gt;21,333,222)))+IF(AND(C8="Mergaitė",C7=15),IF(C19&lt;10,111,IF(C19&gt;22,333,222)))+IF(AND(C8="Mergaitė",C7=16),IF(C19&lt;10,111,IF(C19&gt;23,333,222)))+IF(AND(C8="Mergaitė",C7=17),IF(C19&lt;10,111,IF(C19&gt;24,333,222)))+IF(AND(C8="Mergaitė",C7=18),IF(C19&lt;10,111,IF(C19&gt;24,333,222)))</f>
        <v>111</v>
      </c>
      <c r="H19" s="17" t="str">
        <f xml:space="preserve"> IF(AND(C7=0,C19&gt;=0),"Įveskite amžių",IF(AND(C8=0,C19&gt;=0),"Įveskite lytį", IF(C19="","", IF(C19=0,"Rizika sveikatai",IF(G19=111,"Rizika sveikatai",IF(G19=333,"Sveikatai palanku","Reikia tobulėti"))))))</f>
        <v/>
      </c>
    </row>
    <row r="20" spans="1:8" s="7" customFormat="1" ht="15" customHeight="1" x14ac:dyDescent="0.25">
      <c r="A20" s="26" t="s">
        <v>85</v>
      </c>
      <c r="B20" s="27"/>
      <c r="C20" s="27"/>
      <c r="D20" s="27"/>
      <c r="E20" s="27"/>
      <c r="F20" s="27"/>
      <c r="G20" s="27"/>
      <c r="H20" s="27"/>
    </row>
    <row r="21" spans="1:8" s="7" customFormat="1" ht="66" customHeight="1" x14ac:dyDescent="0.25">
      <c r="A21" s="28" t="str">
        <f>IF(OR(H19="",C7="",C8=""),"***Čia bus rodomas individualus aprašymas pagal rezultato vertinimą.",IF(H19="Sveikatai palanku",'Pagrindinis REKOMENDACIJOS'!A19:P19,IF(H19="Reikia tobulėti",'Pagrindinis REKOMENDACIJOS'!A22:P22,'Pagrindinis REKOMENDACIJOS'!A25:P25)))</f>
        <v>***Čia bus rodomas individualus aprašymas pagal rezultato vertinimą.</v>
      </c>
      <c r="B21" s="28"/>
      <c r="C21" s="28"/>
      <c r="D21" s="28"/>
      <c r="E21" s="28"/>
      <c r="F21" s="28"/>
      <c r="G21" s="28"/>
      <c r="H21" s="28"/>
    </row>
    <row r="22" spans="1:8" s="7" customFormat="1" ht="13.5" customHeight="1" x14ac:dyDescent="0.3">
      <c r="A22" s="9" t="s">
        <v>0</v>
      </c>
      <c r="C22" s="8"/>
      <c r="G22" s="8"/>
    </row>
    <row r="23" spans="1:8" s="7" customFormat="1" ht="65.25" customHeight="1" x14ac:dyDescent="0.25">
      <c r="A23" s="28" t="str">
        <f>IF(OR(H19="",C7="",C8=""),"***Čia bus rodoma individuali rekomendacija pagal rezultato vertinimą.",IF(H19="Sveikatai palanku",'Pagrindinis REKOMENDACIJOS'!A21:P21,IF(H19="Reikia tobulėti",'Pagrindinis REKOMENDACIJOS'!A24:P24,'Pagrindinis REKOMENDACIJOS'!A27:P27)))</f>
        <v>***Čia bus rodoma individuali rekomendacija pagal rezultato vertinimą.</v>
      </c>
      <c r="B23" s="28"/>
      <c r="C23" s="28"/>
      <c r="D23" s="28"/>
      <c r="E23" s="28"/>
      <c r="F23" s="28"/>
      <c r="G23" s="28"/>
      <c r="H23" s="28"/>
    </row>
    <row r="24" spans="1:8" s="7" customFormat="1" ht="30.75" customHeight="1" x14ac:dyDescent="0.25">
      <c r="A24" s="29" t="s">
        <v>86</v>
      </c>
      <c r="B24" s="28"/>
      <c r="C24" s="28"/>
      <c r="D24" s="28"/>
      <c r="E24" s="28"/>
      <c r="F24" s="28"/>
      <c r="G24" s="28"/>
      <c r="H24" s="28"/>
    </row>
    <row r="25" spans="1:8" ht="8.25" customHeight="1" x14ac:dyDescent="0.25"/>
    <row r="26" spans="1:8" ht="16.5" thickBot="1" x14ac:dyDescent="0.3"/>
    <row r="27" spans="1:8" ht="19.5" thickBot="1" x14ac:dyDescent="0.35">
      <c r="C27" s="3"/>
      <c r="D27" s="16" t="s">
        <v>29</v>
      </c>
      <c r="G27" s="6">
        <f>IF(AND(C8="Berniukas",C7=11),IF(C27&lt;127,111,IF(C27&gt;155,333,222)))+IF(AND(C8="Berniukas",C7=12),IF(C27&lt;132,111,IF(C27&gt;165,333,222)),)+IF(AND(C8="Berniukas",C7=13),IF(C27&lt;138,111,IF(C27&gt;176,333,222)))+IF(AND(C8="Berniukas",C7=14),IF(C27&lt;143,111,IF(C27&gt;187,333,222)))+IF(AND(C8="Berniukas",C7=15),IF(C27&lt;149,111,IF(C27&gt;198,333,222)))+IF(AND(C8="Berniukas",C7=16),IF(C27&lt;154,111,IF(C27&gt;209,333,222)))+IF(AND(C8="Berniukas",C7=17),IF(C27&lt;160,111,IF(C27&gt;220,333,222)))+IF(AND(C8="Berniukas",C7=18),IF(C27&lt;165,111,IF(C27&gt;231,333,222)))+IF(AND(C8="Mergaitė",C7=11),IF(C27&lt;116,111,IF(C27&gt;146,333,222)))+IF(AND(C8="Mergaitė",C7=12),IF(C27&lt;118,111,IF(C27&gt;149,333,222)),)+IF(AND(C8="Mergaitė",C7=13),IF(C27&lt;121,111,IF(C27&gt;152,333,222)))+IF(AND(C8="Mergaitė",C7=14),IF(C27&lt;123,111,IF(C27&gt;155,333,222)))+IF(AND(C8="Mergaitė",C7=15),IF(C27&lt;125,111,IF(C27&gt;158,333,222)))+IF(AND(C8="Mergaitė",C7=16),IF(C27&lt;128,111,IF(C27&gt;161,333,222)))+IF(AND(C8="Mergaitė",C7=17),IF(C27&lt;130,111,IF(C27&gt;164,333,222)))+IF(AND(C8="Mergaitė",C7=18),IF(C27&lt;132,111,IF(C27&gt;167,333,222)))</f>
        <v>111</v>
      </c>
      <c r="H27" s="17" t="str">
        <f xml:space="preserve"> IF(AND($C$7=0,C27&gt;=0),"Įveskite amžių",IF(AND($C$8=0,C27&gt;=0),"Įveskite lytį", IF(C27="","", IF(C27=0,"Rizika sveikatai",IF(G27=111,"Rizika sveikatai",IF(G27=333,"Sveikatai palanku","Reikia tobulėti"))))))</f>
        <v/>
      </c>
    </row>
    <row r="28" spans="1:8" s="7" customFormat="1" ht="29.25" customHeight="1" x14ac:dyDescent="0.25">
      <c r="A28" s="26" t="s">
        <v>88</v>
      </c>
      <c r="B28" s="27"/>
      <c r="C28" s="27"/>
      <c r="D28" s="27"/>
      <c r="E28" s="27"/>
      <c r="F28" s="27"/>
      <c r="G28" s="27"/>
      <c r="H28" s="27"/>
    </row>
    <row r="29" spans="1:8" s="7" customFormat="1" ht="66" customHeight="1" x14ac:dyDescent="0.25">
      <c r="A29" s="28" t="str">
        <f>IF(OR(H17="",C7="",C8=""),"***Čia bus rodomas individualus aprašymas pagal rezultato vertinimą.",IF(H27="Sveikatai palanku",'Pagrindinis REKOMENDACIJOS'!A31:P31,IF(H27="Reikia tobulėti",'Pagrindinis REKOMENDACIJOS'!A34:P34,'Pagrindinis REKOMENDACIJOS'!A37:P37)))</f>
        <v>***Čia bus rodomas individualus aprašymas pagal rezultato vertinimą.</v>
      </c>
      <c r="B29" s="28"/>
      <c r="C29" s="28"/>
      <c r="D29" s="28"/>
      <c r="E29" s="28"/>
      <c r="F29" s="28"/>
      <c r="G29" s="28"/>
      <c r="H29" s="28"/>
    </row>
    <row r="30" spans="1:8" s="7" customFormat="1" ht="13.5" customHeight="1" x14ac:dyDescent="0.3">
      <c r="A30" s="9" t="s">
        <v>0</v>
      </c>
      <c r="C30" s="8"/>
      <c r="G30" s="8"/>
    </row>
    <row r="31" spans="1:8" s="7" customFormat="1" ht="90.75" customHeight="1" x14ac:dyDescent="0.25">
      <c r="A31" s="28" t="str">
        <f>IF(OR(H27="",C7="",C8=""),"***Čia bus rodoma individuali rekomendacija pagal rezultato vertinimą.",IF(H27="Sveikatai palanku",'Pagrindinis REKOMENDACIJOS'!A33:P33,IF(H27="Reikia tobulėti",'Pagrindinis REKOMENDACIJOS'!A36:P36,'Pagrindinis REKOMENDACIJOS'!A39:P39)))</f>
        <v>***Čia bus rodoma individuali rekomendacija pagal rezultato vertinimą.</v>
      </c>
      <c r="B31" s="28"/>
      <c r="C31" s="28"/>
      <c r="D31" s="28"/>
      <c r="E31" s="28"/>
      <c r="F31" s="28"/>
      <c r="G31" s="28"/>
      <c r="H31" s="28"/>
    </row>
    <row r="32" spans="1:8" s="7" customFormat="1" ht="30.75" customHeight="1" x14ac:dyDescent="0.25">
      <c r="A32" s="29" t="s">
        <v>87</v>
      </c>
      <c r="B32" s="28"/>
      <c r="C32" s="28"/>
      <c r="D32" s="28"/>
      <c r="E32" s="28"/>
      <c r="F32" s="28"/>
      <c r="G32" s="28"/>
      <c r="H32" s="28"/>
    </row>
    <row r="33" spans="1:8" ht="8.25" customHeight="1" x14ac:dyDescent="0.25"/>
    <row r="34" spans="1:8" ht="16.5" thickBot="1" x14ac:dyDescent="0.3"/>
    <row r="35" spans="1:8" ht="19.5" thickBot="1" x14ac:dyDescent="0.35">
      <c r="C35" s="3"/>
      <c r="D35" s="16" t="s">
        <v>30</v>
      </c>
      <c r="G35" s="6">
        <f>IF(AND(C8="Berniukas",C7=11),IF(C35&lt;1.5,111,IF(C35&gt;10.6,333,222)))+IF(AND(C8="Berniukas",C7=12),IF(C35&lt;1.8,111,IF(C35&gt;12.5,333,222)),)+IF(AND(C8="Berniukas",C7=13),IF(C35&lt;2.1,111,IF(C35&gt;14.3,333,222)))+IF(AND(C8="Berniukas",C7=14),IF(C35&lt;2.3,111,IF(C35&gt;16.2,333,222)))+IF(AND(C8="Berniukas",C7=15),IF(C35&lt;2.6,111,IF(C35&gt;18.1,333,222)))+IF(AND(C8="Berniukas",C7=16),IF(C35&lt;2.9,111,IF(C35&gt;19.9,333,222)))+IF(AND(C8="Berniukas",C7=17),IF(C35&lt;3.1,111,IF(C35&gt;21.8,333,222)))+IF(AND(C8="Berniukas",C7=18),IF(C35&lt;3.4,111,IF(C35&gt;23.7,333,222)))+IF(AND(C8="Mergaitė",C7=11),IF(C35&lt;1.1,111,IF(C35&gt;6.5,333,222)))+IF(AND(C8="Mergaitė",C7=12),IF(C35&lt;1.2,111,IF(C35&gt;6.5,333,222)),)+IF(AND(C8="Mergaitė",C7=13),IF(C35&lt;1.2,111,IF(C35&gt;6.5,333,222)))+IF(AND(C8="Mergaitė",C7=14),IF(C35&lt;1.2,111,IF(C35&gt;6.5,333,222)))+IF(AND(C8="Mergaitė",C7=15),IF(C35&lt;1.2,111,IF(C35&gt;6.5,333,222)))+IF(AND(C8="Mergaitė",C7=16),IF(C35&lt;1.2,111,IF(C35&gt;6.5,333,222)))+IF(AND(C8="Mergaitė",C7=17),IF(C35&lt;1.3,111,IF(C35&gt;6.5,333,222)))+IF(AND(C8="Mergaitė",C7=18),IF(C35&lt;1.3,111,IF(C35&gt;6.5,333,222)))</f>
        <v>111</v>
      </c>
      <c r="H35" s="17" t="str">
        <f xml:space="preserve"> IF(AND($C$7=0,C35&gt;=0),"Įveskite amžių",IF(AND($C$8=0,C35&gt;=0),"Įveskite lytį", IF(C35="","", IF(C35=0,"Rizika sveikatai",IF(G35=111,"Rizika sveikatai",IF(G35=333,"Sveikatai palanku","Reikia tobulėti"))))))</f>
        <v/>
      </c>
    </row>
    <row r="36" spans="1:8" s="7" customFormat="1" ht="54" customHeight="1" x14ac:dyDescent="0.25">
      <c r="A36" s="26" t="s">
        <v>89</v>
      </c>
      <c r="B36" s="27"/>
      <c r="C36" s="27"/>
      <c r="D36" s="27"/>
      <c r="E36" s="27"/>
      <c r="F36" s="27"/>
      <c r="G36" s="27"/>
      <c r="H36" s="27"/>
    </row>
    <row r="37" spans="1:8" s="7" customFormat="1" ht="29.25" customHeight="1" x14ac:dyDescent="0.25">
      <c r="A37" s="28" t="str">
        <f>IF(OR(H35="",C7="",C8=""),"***Čia bus rodomas individualus aprašymas pagal rezultato vertinimą.",IF(H35="Sveikatai palanku",'Pagrindinis REKOMENDACIJOS'!A43:P43,IF(H35="Reikia tobulėti",'Pagrindinis REKOMENDACIJOS'!A46:P46,'Pagrindinis REKOMENDACIJOS'!A49:P49)))</f>
        <v>***Čia bus rodomas individualus aprašymas pagal rezultato vertinimą.</v>
      </c>
      <c r="B37" s="28"/>
      <c r="C37" s="28"/>
      <c r="D37" s="28"/>
      <c r="E37" s="28"/>
      <c r="F37" s="28"/>
      <c r="G37" s="28"/>
      <c r="H37" s="28"/>
    </row>
    <row r="38" spans="1:8" s="7" customFormat="1" ht="13.5" customHeight="1" x14ac:dyDescent="0.3">
      <c r="A38" s="9" t="s">
        <v>0</v>
      </c>
      <c r="C38" s="8"/>
      <c r="G38" s="8"/>
    </row>
    <row r="39" spans="1:8" s="7" customFormat="1" ht="230.25" customHeight="1" x14ac:dyDescent="0.25">
      <c r="A39" s="28" t="str">
        <f>IF(OR(H35="",C7="",C8=""),"***Čia bus rodoma individuali rekomendacija pagal rezultato vertinimą.",IF(H35="Sveikatai palanku",'Pagrindinis REKOMENDACIJOS'!A45:P45,IF(H35="Reikia tobulėti",'Pagrindinis REKOMENDACIJOS'!A48:P48,'Pagrindinis REKOMENDACIJOS'!A51:P51)))</f>
        <v>***Čia bus rodoma individuali rekomendacija pagal rezultato vertinimą.</v>
      </c>
      <c r="B39" s="28"/>
      <c r="C39" s="28"/>
      <c r="D39" s="28"/>
      <c r="E39" s="28"/>
      <c r="F39" s="28"/>
      <c r="G39" s="28"/>
      <c r="H39" s="28"/>
    </row>
    <row r="40" spans="1:8" s="7" customFormat="1" ht="30.75" customHeight="1" x14ac:dyDescent="0.25">
      <c r="A40" s="29" t="s">
        <v>90</v>
      </c>
      <c r="B40" s="28"/>
      <c r="C40" s="28"/>
      <c r="D40" s="28"/>
      <c r="E40" s="28"/>
      <c r="F40" s="28"/>
      <c r="G40" s="28"/>
      <c r="H40" s="28"/>
    </row>
    <row r="41" spans="1:8" ht="8.25" customHeight="1" x14ac:dyDescent="0.25"/>
    <row r="42" spans="1:8" ht="16.5" thickBot="1" x14ac:dyDescent="0.3"/>
    <row r="43" spans="1:8" ht="19.5" thickBot="1" x14ac:dyDescent="0.35">
      <c r="C43" s="3"/>
      <c r="D43" s="16" t="s">
        <v>30</v>
      </c>
      <c r="G43" s="6">
        <f>IF(AND(C8="Berniukas",C7=11),IF(C43&gt;25,111,IF(C43&lt;21.5,333,222)))+IF(AND(C8="Berniukas",C7=12),IF(C43&gt;24.8,111,IF(C43&lt;21.2,333,222)),)+IF(AND(C8="Berniukas",C7=13),IF(C43&gt;24.6,111,IF(C43&lt;20.9,333,222)))+IF(AND(C8="Berniukas",C7=14),IF(C43&gt;24.4,111,IF(C43&lt;20.6,333,222)))+IF(AND(C8="Berniukas",C7=15),IF(C43&gt;24.2,111,IF(C43&lt;20.3,333,222)))+IF(AND(C8="Berniukas",C7=16),IF(C43&gt;24,111,IF(C43&lt;20,333,222)))+IF(AND(C8="Berniukas",C7=17),IF(C43&gt;23.8,111,IF(C43&lt;19.7,333,222)))+IF(AND(C8="Berniukas",C7=18),IF(C43&gt;23.6,111,IF(C43&lt;19.3,333,222)))+IF(AND(C8="Mergaitė",C7=11),IF(C43&gt;25.7,111,IF(C43&lt;22.3,333,222)))+IF(AND(C8="Mergaitė",C7=12),IF(C43&gt;25.6,111,IF(C43&lt;22.3,333,222)),)+IF(AND(C8="Mergaitė",C7=13),IF(C43&gt;25.5,111,IF(C43&lt;22.3,333,222)))+IF(AND(C8="Mergaitė",C7=14),IF(C43&gt;25.5,111,IF(C43&lt;22.2,333,222)))+IF(AND(C8="Mergaitė",C7=15),IF(C43&gt;25.5,111,IF(C43&lt;22.2,333,222)))+IF(AND(C8="Mergaitė",C7=16),IF(C43&gt;25.4,111,IF(C43&lt;22.2,333,222)))+IF(AND(C8="Mergaitė",C7=17),IF(C43&gt;25.4,111,IF(C43&lt;22.2,333,222)))+IF(AND(C8="Mergaitė",C7=18),IF(C43&gt;25.3,111,IF(C43&lt;22.1,333,222)))</f>
        <v>333</v>
      </c>
      <c r="H43" s="17" t="str">
        <f xml:space="preserve"> IF(AND($C$7=0,C43&gt;0),"Įveskite amžių",IF(AND($C$8=0,C43&gt;0),"Įveskite lytį", IF(C43=0,"",IF(G43=111,"Rizika sveikatai",IF(G43=333,"Sveikatai palanku","Reikia tobulėti")))))</f>
        <v/>
      </c>
    </row>
    <row r="44" spans="1:8" s="7" customFormat="1" ht="27" customHeight="1" x14ac:dyDescent="0.25">
      <c r="A44" s="26" t="s">
        <v>91</v>
      </c>
      <c r="B44" s="27"/>
      <c r="C44" s="27"/>
      <c r="D44" s="27"/>
      <c r="E44" s="27"/>
      <c r="F44" s="27"/>
      <c r="G44" s="27"/>
      <c r="H44" s="27"/>
    </row>
    <row r="45" spans="1:8" s="7" customFormat="1" ht="40.5" customHeight="1" x14ac:dyDescent="0.25">
      <c r="A45" s="28" t="str">
        <f>IF(OR(H43="",C7="",C8=""),"***Čia bus rodomas individualus aprašymas pagal rezultato vertinimą.",IF(H43="Sveikatai palanku",'Pagrindinis REKOMENDACIJOS'!A55:P55,IF(H43="Reikia tobulėti",'Pagrindinis REKOMENDACIJOS'!A58:P58,'Pagrindinis REKOMENDACIJOS'!A61:P61)))</f>
        <v>***Čia bus rodomas individualus aprašymas pagal rezultato vertinimą.</v>
      </c>
      <c r="B45" s="28"/>
      <c r="C45" s="28"/>
      <c r="D45" s="28"/>
      <c r="E45" s="28"/>
      <c r="F45" s="28"/>
      <c r="G45" s="28"/>
      <c r="H45" s="28"/>
    </row>
    <row r="46" spans="1:8" s="7" customFormat="1" ht="13.5" customHeight="1" x14ac:dyDescent="0.3">
      <c r="A46" s="9" t="s">
        <v>0</v>
      </c>
      <c r="C46" s="8"/>
      <c r="G46" s="8"/>
    </row>
    <row r="47" spans="1:8" s="7" customFormat="1" ht="40.5" customHeight="1" x14ac:dyDescent="0.25">
      <c r="A47" s="28" t="str">
        <f>IF(OR(H43="",C7="",C8=""),"***Čia bus rodoma individuali rekomendacija pagal rezultato vertinimą.",IF(H43="Sveikatai palanku",'Pagrindinis REKOMENDACIJOS'!A57:P57,IF(H43="Reikia tobulėti",'Pagrindinis REKOMENDACIJOS'!A60:P60,'Pagrindinis REKOMENDACIJOS'!A63:P63)))</f>
        <v>***Čia bus rodoma individuali rekomendacija pagal rezultato vertinimą.</v>
      </c>
      <c r="B47" s="28"/>
      <c r="C47" s="28"/>
      <c r="D47" s="28"/>
      <c r="E47" s="28"/>
      <c r="F47" s="28"/>
      <c r="G47" s="28"/>
      <c r="H47" s="28"/>
    </row>
    <row r="48" spans="1:8" s="7" customFormat="1" ht="30.75" customHeight="1" x14ac:dyDescent="0.25">
      <c r="A48" s="29" t="s">
        <v>92</v>
      </c>
      <c r="B48" s="28"/>
      <c r="C48" s="28"/>
      <c r="D48" s="28"/>
      <c r="E48" s="28"/>
      <c r="F48" s="28"/>
      <c r="G48" s="28"/>
      <c r="H48" s="28"/>
    </row>
    <row r="49" spans="1:8" ht="8.25" customHeight="1" x14ac:dyDescent="0.25"/>
    <row r="50" spans="1:8" ht="16.5" thickBot="1" x14ac:dyDescent="0.3"/>
    <row r="51" spans="1:8" ht="19.5" thickBot="1" x14ac:dyDescent="0.35">
      <c r="C51" s="3"/>
      <c r="D51" s="16" t="s">
        <v>95</v>
      </c>
      <c r="G51" s="6">
        <f>IF(AND(C8="Berniukas",C7=11),IF(C51&lt;2,111,IF(C51&gt;3,333,222)))+IF(AND(C8="Berniukas",C7=12),IF(C51&lt;2,111,IF(C51&gt;4,333,222)),)+IF(AND(C8="Berniukas",C7=13),IF(C51&lt;3,111,IF(C51&gt;4,333,222)))+IF(AND(C8="Berniukas",C7=14),IF(C51&lt;3,111,IF(C51&gt;4,333,222)))+IF(AND(C8="Berniukas",C7=15),IF(C51&lt;3,111,IF(C51&gt;5,333,222)))+IF(AND(C8="Berniukas",C7=16),IF(C51&lt;3,111,IF(C51&gt;6,333,222)))+IF(AND(C8="Berniukas",C7=17),IF(C51&lt;3,111,IF(C51&gt;6,333,222)))+IF(AND(C8="Berniukas",C7=18),IF(C51&lt;4,111,IF(C51&gt;6,333,222)))+IF(AND(C8="Mergaitė",C7=11),IF(C51&lt;2,111,IF(C51&gt;3,333,222)))+IF(AND(C8="Mergaitė",C7=12),IF(C51&lt;2,111,IF(C51&gt;3,333,222)),)+IF(AND(C8="Mergaitė",C7=13),IF(C51&lt;2,111,IF(C51&gt;3,333,222)))+IF(AND(C8="Mergaitė",C7=14),IF(C51&lt;3,111,IF(C51&gt;4,333,222)))+IF(AND(C8="Mergaitė",C7=15),IF(C51&lt;3,111,IF(C51&gt;4,333,222)))+IF(AND(C8="Mergaitė",C7=16),IF(C51&lt;3,111,IF(C51&gt;4,333,222)))+IF(AND(C8="Mergaitė",C7=17),IF(C51&lt;3,111,IF(C51&gt;4,333,222)))+IF(AND(C8="Mergaitė",C7=18),IF(C51&lt;3,111,IF(C51&gt;4,333,222)))</f>
        <v>111</v>
      </c>
      <c r="H51" s="17" t="str">
        <f xml:space="preserve"> IF(AND($C$7=0,C51&gt;=0),"Įveskite amžių",IF(AND($C$8=0,C51&gt;=0),"Įveskite lytį", IF(C51="","", IF(C35=0,"Rizika sveikatai",IF(G51=111,"Rizika sveikatai",IF(G51=333,"Sveikatai palanku","Reikia tobulėti"))))))</f>
        <v/>
      </c>
    </row>
    <row r="52" spans="1:8" s="7" customFormat="1" ht="39" customHeight="1" x14ac:dyDescent="0.25">
      <c r="A52" s="26" t="s">
        <v>93</v>
      </c>
      <c r="B52" s="27"/>
      <c r="C52" s="27"/>
      <c r="D52" s="27"/>
      <c r="E52" s="27"/>
      <c r="F52" s="27"/>
      <c r="G52" s="27"/>
      <c r="H52" s="27"/>
    </row>
    <row r="53" spans="1:8" s="7" customFormat="1" ht="41.25" customHeight="1" x14ac:dyDescent="0.25">
      <c r="A53" s="28" t="str">
        <f>IF(OR(H51="",C7="",C8=""),"***Čia bus rodomas individualus aprašymas pagal rezultato vertinimą.",IF(H51="Sveikatai palanku",'Pagrindinis REKOMENDACIJOS'!A67:P67,IF(H51="Reikia tobulėti",'Pagrindinis REKOMENDACIJOS'!A70:P70,'Pagrindinis REKOMENDACIJOS'!A73:P73)))</f>
        <v>***Čia bus rodomas individualus aprašymas pagal rezultato vertinimą.</v>
      </c>
      <c r="B53" s="28"/>
      <c r="C53" s="28"/>
      <c r="D53" s="28"/>
      <c r="E53" s="28"/>
      <c r="F53" s="28"/>
      <c r="G53" s="28"/>
      <c r="H53" s="28"/>
    </row>
    <row r="54" spans="1:8" s="7" customFormat="1" ht="13.5" customHeight="1" x14ac:dyDescent="0.3">
      <c r="A54" s="9" t="s">
        <v>0</v>
      </c>
      <c r="C54" s="8"/>
      <c r="G54" s="8"/>
    </row>
    <row r="55" spans="1:8" s="7" customFormat="1" ht="66" customHeight="1" x14ac:dyDescent="0.25">
      <c r="A55" s="28" t="str">
        <f>IF(OR(H51="",C7="",C8=""),"***Čia bus rodoma individuali rekomendacija pagal rezultato vertinimą.",IF(H51="Sveikatai palanku",'Pagrindinis REKOMENDACIJOS'!A69:P69,IF(H51="Reikia tobulėti",'Pagrindinis REKOMENDACIJOS'!A72:P72,'Pagrindinis REKOMENDACIJOS'!A75:P75)))</f>
        <v>***Čia bus rodoma individuali rekomendacija pagal rezultato vertinimą.</v>
      </c>
      <c r="B55" s="28"/>
      <c r="C55" s="28"/>
      <c r="D55" s="28"/>
      <c r="E55" s="28"/>
      <c r="F55" s="28"/>
      <c r="G55" s="28"/>
      <c r="H55" s="28"/>
    </row>
    <row r="56" spans="1:8" s="7" customFormat="1" ht="30.75" customHeight="1" x14ac:dyDescent="0.25">
      <c r="A56" s="29" t="s">
        <v>94</v>
      </c>
      <c r="B56" s="28"/>
      <c r="C56" s="28"/>
      <c r="D56" s="28"/>
      <c r="E56" s="28"/>
      <c r="F56" s="28"/>
      <c r="G56" s="28"/>
      <c r="H56" s="28"/>
    </row>
  </sheetData>
  <mergeCells count="26">
    <mergeCell ref="A56:H56"/>
    <mergeCell ref="A47:H47"/>
    <mergeCell ref="A48:H48"/>
    <mergeCell ref="A52:H52"/>
    <mergeCell ref="A53:H53"/>
    <mergeCell ref="A55:H55"/>
    <mergeCell ref="A37:H37"/>
    <mergeCell ref="A39:H39"/>
    <mergeCell ref="A40:H40"/>
    <mergeCell ref="A44:H44"/>
    <mergeCell ref="A45:H45"/>
    <mergeCell ref="A28:H28"/>
    <mergeCell ref="A29:H29"/>
    <mergeCell ref="A31:H31"/>
    <mergeCell ref="A32:H32"/>
    <mergeCell ref="A36:H36"/>
    <mergeCell ref="A16:H16"/>
    <mergeCell ref="A20:H20"/>
    <mergeCell ref="A21:H21"/>
    <mergeCell ref="A23:H23"/>
    <mergeCell ref="A24:H24"/>
    <mergeCell ref="A6:B6"/>
    <mergeCell ref="C6:E6"/>
    <mergeCell ref="A12:H12"/>
    <mergeCell ref="A13:H13"/>
    <mergeCell ref="A15:H15"/>
  </mergeCells>
  <conditionalFormatting sqref="H11">
    <cfRule type="cellIs" priority="49" operator="equal">
      <formula>""</formula>
    </cfRule>
    <cfRule type="cellIs" dxfId="17" priority="50" operator="equal">
      <formula>"Rizika sveikatai"</formula>
    </cfRule>
    <cfRule type="cellIs" dxfId="16" priority="51" operator="equal">
      <formula>"Reikia tobulėti"</formula>
    </cfRule>
    <cfRule type="cellIs" dxfId="15" priority="52" operator="equal">
      <formula>"Sveikatai palanku"</formula>
    </cfRule>
  </conditionalFormatting>
  <conditionalFormatting sqref="H19">
    <cfRule type="cellIs" priority="33" operator="equal">
      <formula>""</formula>
    </cfRule>
    <cfRule type="cellIs" dxfId="14" priority="34" operator="equal">
      <formula>"Rizika sveikatai"</formula>
    </cfRule>
    <cfRule type="cellIs" dxfId="13" priority="35" operator="equal">
      <formula>"Reikia tobulėti"</formula>
    </cfRule>
    <cfRule type="cellIs" dxfId="12" priority="36" operator="equal">
      <formula>"Sveikatai palanku"</formula>
    </cfRule>
  </conditionalFormatting>
  <conditionalFormatting sqref="H27">
    <cfRule type="cellIs" priority="25" operator="equal">
      <formula>""</formula>
    </cfRule>
    <cfRule type="cellIs" dxfId="11" priority="26" operator="equal">
      <formula>"Rizika sveikatai"</formula>
    </cfRule>
    <cfRule type="cellIs" dxfId="10" priority="27" operator="equal">
      <formula>"Reikia tobulėti"</formula>
    </cfRule>
    <cfRule type="cellIs" dxfId="9" priority="28" operator="equal">
      <formula>"Sveikatai palanku"</formula>
    </cfRule>
  </conditionalFormatting>
  <conditionalFormatting sqref="H35">
    <cfRule type="cellIs" priority="9" operator="equal">
      <formula>""</formula>
    </cfRule>
    <cfRule type="cellIs" dxfId="8" priority="10" operator="equal">
      <formula>"Rizika sveikatai"</formula>
    </cfRule>
    <cfRule type="cellIs" dxfId="7" priority="11" operator="equal">
      <formula>"Reikia tobulėti"</formula>
    </cfRule>
    <cfRule type="cellIs" dxfId="6" priority="12" operator="equal">
      <formula>"Sveikatai palanku"</formula>
    </cfRule>
  </conditionalFormatting>
  <conditionalFormatting sqref="H43">
    <cfRule type="cellIs" priority="5" operator="equal">
      <formula>""</formula>
    </cfRule>
    <cfRule type="cellIs" dxfId="5" priority="6" operator="equal">
      <formula>"Rizika sveikatai"</formula>
    </cfRule>
    <cfRule type="cellIs" dxfId="4" priority="7" operator="equal">
      <formula>"Reikia tobulėti"</formula>
    </cfRule>
    <cfRule type="cellIs" dxfId="3" priority="8" operator="equal">
      <formula>"Sveikatai palanku"</formula>
    </cfRule>
  </conditionalFormatting>
  <conditionalFormatting sqref="H51">
    <cfRule type="cellIs" priority="1" operator="equal">
      <formula>""</formula>
    </cfRule>
    <cfRule type="cellIs" dxfId="2" priority="2" operator="equal">
      <formula>"Rizika sveikatai"</formula>
    </cfRule>
    <cfRule type="cellIs" dxfId="1" priority="3" operator="equal">
      <formula>"Reikia tobulėti"</formula>
    </cfRule>
    <cfRule type="cellIs" dxfId="0" priority="4" operator="equal">
      <formula>"Sveikatai palanku"</formula>
    </cfRule>
  </conditionalFormatting>
  <dataValidations count="2">
    <dataValidation type="list" allowBlank="1" showInputMessage="1" showErrorMessage="1" error="Amžius turi būti nurodytas nuo 11 iki 18 metų." sqref="C7" xr:uid="{C42CA92F-2616-4E3F-B904-1019E91E6001}">
      <formula1>"11,12,13,14,15,16,17,18"</formula1>
    </dataValidation>
    <dataValidation type="list" allowBlank="1" showInputMessage="1" showErrorMessage="1" error="Rašoma ar pasirenkama iš sąrašo &quot;Berniukas&quot;, &quot;Mergaitė&quot;. " sqref="C8" xr:uid="{2A8E4559-A428-4529-AB9C-E363501A8AE9}">
      <formula1>"Berniukas,Mergaitė"</formula1>
    </dataValidation>
  </dataValidations>
  <pageMargins left="0.98425196850393704" right="0.39370078740157483" top="0.59055118110236227" bottom="0.59055118110236227" header="0.31496062992125984" footer="0.31496062992125984"/>
  <pageSetup scale="75" fitToHeight="2"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F4CF-7973-43F5-BC62-F67FE0A04696}">
  <sheetPr>
    <tabColor rgb="FFFFC000"/>
  </sheetPr>
  <dimension ref="A1:P113"/>
  <sheetViews>
    <sheetView workbookViewId="0">
      <selection activeCell="A17" sqref="A17"/>
    </sheetView>
  </sheetViews>
  <sheetFormatPr defaultRowHeight="15" x14ac:dyDescent="0.25"/>
  <sheetData>
    <row r="1" spans="1:16" ht="5.25" customHeight="1" x14ac:dyDescent="0.25"/>
    <row r="2" spans="1:16" ht="33" customHeight="1" x14ac:dyDescent="0.25">
      <c r="A2" s="39" t="s">
        <v>28</v>
      </c>
      <c r="B2" s="40"/>
      <c r="C2" s="40"/>
      <c r="D2" s="40"/>
      <c r="E2" s="40"/>
      <c r="F2" s="40"/>
      <c r="G2" s="40"/>
      <c r="H2" s="40"/>
      <c r="I2" s="40"/>
      <c r="J2" s="40"/>
      <c r="K2" s="40"/>
      <c r="L2" s="40"/>
      <c r="M2" s="40"/>
      <c r="N2" s="40"/>
      <c r="O2" s="40"/>
      <c r="P2" s="40"/>
    </row>
    <row r="3" spans="1:16" ht="11.25" customHeight="1" x14ac:dyDescent="0.25"/>
    <row r="4" spans="1:16" ht="15.75" x14ac:dyDescent="0.25">
      <c r="A4" s="38" t="s">
        <v>31</v>
      </c>
      <c r="B4" s="38"/>
      <c r="C4" s="38"/>
      <c r="D4" s="38"/>
      <c r="E4" s="38"/>
      <c r="F4" s="38"/>
      <c r="G4" s="38"/>
      <c r="H4" s="38"/>
      <c r="I4" s="38"/>
      <c r="J4" s="38"/>
      <c r="K4" s="38"/>
      <c r="L4" s="38"/>
      <c r="M4" s="38"/>
      <c r="N4" s="38"/>
      <c r="O4" s="38"/>
      <c r="P4" s="38"/>
    </row>
    <row r="5" spans="1:16" ht="15.75" x14ac:dyDescent="0.25">
      <c r="A5" s="21"/>
      <c r="B5" s="21"/>
      <c r="C5" s="21"/>
      <c r="D5" s="21"/>
      <c r="E5" s="21"/>
      <c r="F5" s="21"/>
      <c r="G5" s="21"/>
      <c r="H5" s="21"/>
      <c r="I5" s="21"/>
      <c r="J5" s="21"/>
      <c r="K5" s="21"/>
      <c r="L5" s="21"/>
      <c r="M5" s="21"/>
      <c r="N5" s="21"/>
      <c r="O5" s="21"/>
      <c r="P5" s="21"/>
    </row>
    <row r="6" spans="1:16" ht="29.25" customHeight="1" x14ac:dyDescent="0.25">
      <c r="A6" s="33" t="s">
        <v>40</v>
      </c>
      <c r="B6" s="33"/>
      <c r="C6" s="33"/>
      <c r="D6" s="33"/>
      <c r="E6" s="33"/>
      <c r="F6" s="33"/>
      <c r="G6" s="33"/>
      <c r="H6" s="33"/>
      <c r="I6" s="33"/>
      <c r="J6" s="33"/>
      <c r="K6" s="33"/>
      <c r="L6" s="33"/>
      <c r="M6" s="33"/>
      <c r="N6" s="33"/>
      <c r="O6" s="33"/>
      <c r="P6" s="33"/>
    </row>
    <row r="7" spans="1:16" s="14" customFormat="1" ht="30.75" customHeight="1" x14ac:dyDescent="0.25">
      <c r="A7" s="34" t="s">
        <v>34</v>
      </c>
      <c r="B7" s="34"/>
      <c r="C7" s="34"/>
      <c r="D7" s="34"/>
      <c r="E7" s="34"/>
      <c r="F7" s="34"/>
      <c r="G7" s="34"/>
      <c r="H7" s="34"/>
      <c r="I7" s="34"/>
      <c r="J7" s="34"/>
      <c r="K7" s="34"/>
      <c r="L7" s="34"/>
      <c r="M7" s="34"/>
      <c r="N7" s="34"/>
      <c r="O7" s="34"/>
      <c r="P7" s="34"/>
    </row>
    <row r="8" spans="1:16" s="14" customFormat="1" ht="17.25" customHeight="1" x14ac:dyDescent="0.25">
      <c r="A8" s="13" t="s">
        <v>57</v>
      </c>
      <c r="B8" s="11"/>
      <c r="C8" s="11"/>
      <c r="D8" s="11"/>
      <c r="E8" s="11"/>
      <c r="F8" s="11"/>
      <c r="G8" s="11"/>
      <c r="H8" s="11"/>
      <c r="I8" s="11"/>
      <c r="J8" s="11"/>
      <c r="K8" s="11"/>
      <c r="L8" s="11"/>
      <c r="M8" s="11"/>
      <c r="N8" s="11"/>
      <c r="O8" s="11"/>
      <c r="P8" s="11"/>
    </row>
    <row r="9" spans="1:16" s="14" customFormat="1" ht="31.5" customHeight="1" x14ac:dyDescent="0.25">
      <c r="A9" s="30" t="s">
        <v>32</v>
      </c>
      <c r="B9" s="30"/>
      <c r="C9" s="30"/>
      <c r="D9" s="30"/>
      <c r="E9" s="30"/>
      <c r="F9" s="30"/>
      <c r="G9" s="30"/>
      <c r="H9" s="30"/>
      <c r="I9" s="30"/>
      <c r="J9" s="30"/>
      <c r="K9" s="30"/>
      <c r="L9" s="30"/>
      <c r="M9" s="30"/>
      <c r="N9" s="30"/>
      <c r="O9" s="30"/>
      <c r="P9" s="30"/>
    </row>
    <row r="10" spans="1:16" s="14" customFormat="1" ht="32.25" customHeight="1" x14ac:dyDescent="0.25">
      <c r="A10" s="32" t="s">
        <v>33</v>
      </c>
      <c r="B10" s="32"/>
      <c r="C10" s="32"/>
      <c r="D10" s="32"/>
      <c r="E10" s="32"/>
      <c r="F10" s="32"/>
      <c r="G10" s="32"/>
      <c r="H10" s="32"/>
      <c r="I10" s="32"/>
      <c r="J10" s="32"/>
      <c r="K10" s="32"/>
      <c r="L10" s="32"/>
      <c r="M10" s="32"/>
      <c r="N10" s="32"/>
      <c r="O10" s="32"/>
      <c r="P10" s="32"/>
    </row>
    <row r="11" spans="1:16" s="14" customFormat="1" ht="17.25" customHeight="1" x14ac:dyDescent="0.25">
      <c r="A11" s="13" t="s">
        <v>57</v>
      </c>
      <c r="B11" s="11"/>
      <c r="C11" s="11"/>
      <c r="D11" s="11"/>
      <c r="E11" s="11"/>
      <c r="F11" s="11"/>
      <c r="G11" s="11"/>
      <c r="H11" s="11"/>
      <c r="I11" s="11"/>
      <c r="J11" s="11"/>
      <c r="K11" s="11"/>
      <c r="L11" s="11"/>
      <c r="M11" s="11"/>
      <c r="N11" s="11"/>
      <c r="O11" s="11"/>
      <c r="P11" s="11"/>
    </row>
    <row r="12" spans="1:16" s="14" customFormat="1" ht="46.5" customHeight="1" x14ac:dyDescent="0.25">
      <c r="A12" s="30" t="s">
        <v>35</v>
      </c>
      <c r="B12" s="30"/>
      <c r="C12" s="30"/>
      <c r="D12" s="30"/>
      <c r="E12" s="30"/>
      <c r="F12" s="30"/>
      <c r="G12" s="30"/>
      <c r="H12" s="30"/>
      <c r="I12" s="30"/>
      <c r="J12" s="30"/>
      <c r="K12" s="30"/>
      <c r="L12" s="30"/>
      <c r="M12" s="30"/>
      <c r="N12" s="30"/>
      <c r="O12" s="30"/>
      <c r="P12" s="30"/>
    </row>
    <row r="13" spans="1:16" s="14" customFormat="1" ht="30.75" customHeight="1" x14ac:dyDescent="0.25">
      <c r="A13" s="31" t="s">
        <v>36</v>
      </c>
      <c r="B13" s="31"/>
      <c r="C13" s="31"/>
      <c r="D13" s="31"/>
      <c r="E13" s="31"/>
      <c r="F13" s="31"/>
      <c r="G13" s="31"/>
      <c r="H13" s="31"/>
      <c r="I13" s="31"/>
      <c r="J13" s="31"/>
      <c r="K13" s="31"/>
      <c r="L13" s="31"/>
      <c r="M13" s="31"/>
      <c r="N13" s="31"/>
      <c r="O13" s="31"/>
      <c r="P13" s="31"/>
    </row>
    <row r="14" spans="1:16" s="14" customFormat="1" ht="17.25" customHeight="1" x14ac:dyDescent="0.25">
      <c r="A14" s="13" t="s">
        <v>57</v>
      </c>
      <c r="B14" s="11"/>
      <c r="C14" s="11"/>
      <c r="D14" s="11"/>
      <c r="E14" s="11"/>
      <c r="F14" s="11"/>
      <c r="G14" s="11"/>
      <c r="H14" s="11"/>
      <c r="I14" s="11"/>
      <c r="J14" s="11"/>
      <c r="K14" s="11"/>
      <c r="L14" s="11"/>
      <c r="M14" s="11"/>
      <c r="N14" s="11"/>
      <c r="O14" s="11"/>
      <c r="P14" s="11"/>
    </row>
    <row r="15" spans="1:16" s="14" customFormat="1" ht="75.75" customHeight="1" thickBot="1" x14ac:dyDescent="0.3">
      <c r="A15" s="30" t="s">
        <v>37</v>
      </c>
      <c r="B15" s="30"/>
      <c r="C15" s="30"/>
      <c r="D15" s="30"/>
      <c r="E15" s="30"/>
      <c r="F15" s="30"/>
      <c r="G15" s="30"/>
      <c r="H15" s="30"/>
      <c r="I15" s="30"/>
      <c r="J15" s="30"/>
      <c r="K15" s="30"/>
      <c r="L15" s="30"/>
      <c r="M15" s="30"/>
      <c r="N15" s="30"/>
      <c r="O15" s="30"/>
      <c r="P15" s="30"/>
    </row>
    <row r="16" spans="1:16" s="14" customFormat="1" ht="32.25" customHeight="1" thickBot="1" x14ac:dyDescent="0.3">
      <c r="A16" s="35" t="s">
        <v>38</v>
      </c>
      <c r="B16" s="36"/>
      <c r="C16" s="36"/>
      <c r="D16" s="36"/>
      <c r="E16" s="36"/>
      <c r="F16" s="36"/>
      <c r="G16" s="36"/>
      <c r="H16" s="36"/>
      <c r="I16" s="36"/>
      <c r="J16" s="36"/>
      <c r="K16" s="36"/>
      <c r="L16" s="36"/>
      <c r="M16" s="36"/>
      <c r="N16" s="36"/>
      <c r="O16" s="36"/>
      <c r="P16" s="37"/>
    </row>
    <row r="17" spans="1:16" s="14" customFormat="1" x14ac:dyDescent="0.25">
      <c r="A17" s="15"/>
      <c r="B17" s="15"/>
      <c r="C17" s="15"/>
      <c r="D17" s="15"/>
      <c r="E17" s="15"/>
      <c r="F17" s="15"/>
      <c r="G17" s="15"/>
      <c r="H17" s="15"/>
      <c r="I17" s="15"/>
      <c r="J17" s="15"/>
      <c r="K17" s="15"/>
      <c r="L17" s="15"/>
      <c r="M17" s="15"/>
      <c r="N17" s="15"/>
      <c r="O17" s="15"/>
      <c r="P17" s="15"/>
    </row>
    <row r="18" spans="1:16" ht="29.25" customHeight="1" x14ac:dyDescent="0.25">
      <c r="A18" s="33" t="s">
        <v>39</v>
      </c>
      <c r="B18" s="33"/>
      <c r="C18" s="33"/>
      <c r="D18" s="33"/>
      <c r="E18" s="33"/>
      <c r="F18" s="33"/>
      <c r="G18" s="33"/>
      <c r="H18" s="33"/>
      <c r="I18" s="33"/>
      <c r="J18" s="33"/>
      <c r="K18" s="33"/>
      <c r="L18" s="33"/>
      <c r="M18" s="33"/>
      <c r="N18" s="33"/>
      <c r="O18" s="33"/>
      <c r="P18" s="33"/>
    </row>
    <row r="19" spans="1:16" s="14" customFormat="1" ht="31.5" customHeight="1" x14ac:dyDescent="0.25">
      <c r="A19" s="34" t="s">
        <v>41</v>
      </c>
      <c r="B19" s="34"/>
      <c r="C19" s="34"/>
      <c r="D19" s="34"/>
      <c r="E19" s="34"/>
      <c r="F19" s="34"/>
      <c r="G19" s="34"/>
      <c r="H19" s="34"/>
      <c r="I19" s="34"/>
      <c r="J19" s="34"/>
      <c r="K19" s="34"/>
      <c r="L19" s="34"/>
      <c r="M19" s="34"/>
      <c r="N19" s="34"/>
      <c r="O19" s="34"/>
      <c r="P19" s="34"/>
    </row>
    <row r="20" spans="1:16" s="14" customFormat="1" ht="17.25" customHeight="1" x14ac:dyDescent="0.25">
      <c r="A20" s="13" t="s">
        <v>1</v>
      </c>
      <c r="B20" s="11"/>
      <c r="C20" s="11"/>
      <c r="D20" s="11"/>
      <c r="E20" s="11"/>
      <c r="F20" s="11"/>
      <c r="G20" s="11"/>
      <c r="H20" s="11"/>
      <c r="I20" s="11"/>
      <c r="J20" s="11"/>
      <c r="K20" s="11"/>
      <c r="L20" s="11"/>
      <c r="M20" s="11"/>
      <c r="N20" s="11"/>
      <c r="O20" s="11"/>
      <c r="P20" s="11"/>
    </row>
    <row r="21" spans="1:16" s="14" customFormat="1" ht="32.25" customHeight="1" x14ac:dyDescent="0.25">
      <c r="A21" s="30" t="s">
        <v>42</v>
      </c>
      <c r="B21" s="30"/>
      <c r="C21" s="30"/>
      <c r="D21" s="30"/>
      <c r="E21" s="30"/>
      <c r="F21" s="30"/>
      <c r="G21" s="30"/>
      <c r="H21" s="30"/>
      <c r="I21" s="30"/>
      <c r="J21" s="30"/>
      <c r="K21" s="30"/>
      <c r="L21" s="30"/>
      <c r="M21" s="30"/>
      <c r="N21" s="30"/>
      <c r="O21" s="30"/>
      <c r="P21" s="30"/>
    </row>
    <row r="22" spans="1:16" s="14" customFormat="1" ht="42.75" customHeight="1" x14ac:dyDescent="0.25">
      <c r="A22" s="32" t="s">
        <v>43</v>
      </c>
      <c r="B22" s="32"/>
      <c r="C22" s="32"/>
      <c r="D22" s="32"/>
      <c r="E22" s="32"/>
      <c r="F22" s="32"/>
      <c r="G22" s="32"/>
      <c r="H22" s="32"/>
      <c r="I22" s="32"/>
      <c r="J22" s="32"/>
      <c r="K22" s="32"/>
      <c r="L22" s="32"/>
      <c r="M22" s="32"/>
      <c r="N22" s="32"/>
      <c r="O22" s="32"/>
      <c r="P22" s="32"/>
    </row>
    <row r="23" spans="1:16" s="14" customFormat="1" ht="17.25" customHeight="1" x14ac:dyDescent="0.25">
      <c r="A23" s="13" t="s">
        <v>57</v>
      </c>
      <c r="B23" s="11"/>
      <c r="C23" s="11"/>
      <c r="D23" s="11"/>
      <c r="E23" s="11"/>
      <c r="F23" s="11"/>
      <c r="G23" s="11"/>
      <c r="H23" s="11"/>
      <c r="I23" s="11"/>
      <c r="J23" s="11"/>
      <c r="K23" s="11"/>
      <c r="L23" s="11"/>
      <c r="M23" s="11"/>
      <c r="N23" s="11"/>
      <c r="O23" s="11"/>
      <c r="P23" s="11"/>
    </row>
    <row r="24" spans="1:16" s="14" customFormat="1" ht="31.5" customHeight="1" x14ac:dyDescent="0.25">
      <c r="A24" s="30" t="s">
        <v>44</v>
      </c>
      <c r="B24" s="30"/>
      <c r="C24" s="30"/>
      <c r="D24" s="30"/>
      <c r="E24" s="30"/>
      <c r="F24" s="30"/>
      <c r="G24" s="30"/>
      <c r="H24" s="30"/>
      <c r="I24" s="30"/>
      <c r="J24" s="30"/>
      <c r="K24" s="30"/>
      <c r="L24" s="30"/>
      <c r="M24" s="30"/>
      <c r="N24" s="30"/>
      <c r="O24" s="30"/>
      <c r="P24" s="30"/>
    </row>
    <row r="25" spans="1:16" s="14" customFormat="1" ht="61.5" customHeight="1" x14ac:dyDescent="0.25">
      <c r="A25" s="31" t="s">
        <v>45</v>
      </c>
      <c r="B25" s="31"/>
      <c r="C25" s="31"/>
      <c r="D25" s="31"/>
      <c r="E25" s="31"/>
      <c r="F25" s="31"/>
      <c r="G25" s="31"/>
      <c r="H25" s="31"/>
      <c r="I25" s="31"/>
      <c r="J25" s="31"/>
      <c r="K25" s="31"/>
      <c r="L25" s="31"/>
      <c r="M25" s="31"/>
      <c r="N25" s="31"/>
      <c r="O25" s="31"/>
      <c r="P25" s="31"/>
    </row>
    <row r="26" spans="1:16" s="14" customFormat="1" ht="17.25" customHeight="1" x14ac:dyDescent="0.25">
      <c r="A26" s="13" t="s">
        <v>57</v>
      </c>
      <c r="B26" s="11"/>
      <c r="C26" s="11"/>
      <c r="D26" s="11"/>
      <c r="E26" s="11"/>
      <c r="F26" s="11"/>
      <c r="G26" s="11"/>
      <c r="H26" s="11"/>
      <c r="I26" s="11"/>
      <c r="J26" s="11"/>
      <c r="K26" s="11"/>
      <c r="L26" s="11"/>
      <c r="M26" s="11"/>
      <c r="N26" s="11"/>
      <c r="O26" s="11"/>
      <c r="P26" s="11"/>
    </row>
    <row r="27" spans="1:16" s="14" customFormat="1" ht="60" customHeight="1" thickBot="1" x14ac:dyDescent="0.3">
      <c r="A27" s="30" t="s">
        <v>46</v>
      </c>
      <c r="B27" s="30"/>
      <c r="C27" s="30"/>
      <c r="D27" s="30"/>
      <c r="E27" s="30"/>
      <c r="F27" s="30"/>
      <c r="G27" s="30"/>
      <c r="H27" s="30"/>
      <c r="I27" s="30"/>
      <c r="J27" s="30"/>
      <c r="K27" s="30"/>
      <c r="L27" s="30"/>
      <c r="M27" s="30"/>
      <c r="N27" s="30"/>
      <c r="O27" s="30"/>
      <c r="P27" s="30"/>
    </row>
    <row r="28" spans="1:16" s="14" customFormat="1" ht="32.25" customHeight="1" thickBot="1" x14ac:dyDescent="0.3">
      <c r="A28" s="35" t="s">
        <v>47</v>
      </c>
      <c r="B28" s="36"/>
      <c r="C28" s="36"/>
      <c r="D28" s="36"/>
      <c r="E28" s="36"/>
      <c r="F28" s="36"/>
      <c r="G28" s="36"/>
      <c r="H28" s="36"/>
      <c r="I28" s="36"/>
      <c r="J28" s="36"/>
      <c r="K28" s="36"/>
      <c r="L28" s="36"/>
      <c r="M28" s="36"/>
      <c r="N28" s="36"/>
      <c r="O28" s="36"/>
      <c r="P28" s="37"/>
    </row>
    <row r="29" spans="1:16" s="14" customFormat="1" x14ac:dyDescent="0.25">
      <c r="A29" s="15"/>
      <c r="B29" s="15"/>
      <c r="C29" s="15"/>
      <c r="D29" s="15"/>
      <c r="E29" s="15"/>
      <c r="F29" s="15"/>
      <c r="G29" s="15"/>
      <c r="H29" s="15"/>
      <c r="I29" s="15"/>
      <c r="J29" s="15"/>
      <c r="K29" s="15"/>
      <c r="L29" s="15"/>
      <c r="M29" s="15"/>
      <c r="N29" s="15"/>
      <c r="O29" s="15"/>
      <c r="P29" s="15"/>
    </row>
    <row r="30" spans="1:16" ht="50.25" customHeight="1" x14ac:dyDescent="0.25">
      <c r="A30" s="33" t="s">
        <v>48</v>
      </c>
      <c r="B30" s="33"/>
      <c r="C30" s="33"/>
      <c r="D30" s="33"/>
      <c r="E30" s="33"/>
      <c r="F30" s="33"/>
      <c r="G30" s="33"/>
      <c r="H30" s="33"/>
      <c r="I30" s="33"/>
      <c r="J30" s="33"/>
      <c r="K30" s="33"/>
      <c r="L30" s="33"/>
      <c r="M30" s="33"/>
      <c r="N30" s="33"/>
      <c r="O30" s="33"/>
      <c r="P30" s="33"/>
    </row>
    <row r="31" spans="1:16" s="14" customFormat="1" ht="48" customHeight="1" x14ac:dyDescent="0.25">
      <c r="A31" s="34" t="s">
        <v>49</v>
      </c>
      <c r="B31" s="34"/>
      <c r="C31" s="34"/>
      <c r="D31" s="34"/>
      <c r="E31" s="34"/>
      <c r="F31" s="34"/>
      <c r="G31" s="34"/>
      <c r="H31" s="34"/>
      <c r="I31" s="34"/>
      <c r="J31" s="34"/>
      <c r="K31" s="34"/>
      <c r="L31" s="34"/>
      <c r="M31" s="34"/>
      <c r="N31" s="34"/>
      <c r="O31" s="34"/>
      <c r="P31" s="34"/>
    </row>
    <row r="32" spans="1:16" s="14" customFormat="1" ht="17.25" customHeight="1" x14ac:dyDescent="0.25">
      <c r="A32" s="13" t="s">
        <v>57</v>
      </c>
      <c r="B32" s="11"/>
      <c r="C32" s="11"/>
      <c r="D32" s="11"/>
      <c r="E32" s="11"/>
      <c r="F32" s="11"/>
      <c r="G32" s="11"/>
      <c r="H32" s="11"/>
      <c r="I32" s="11"/>
      <c r="J32" s="11"/>
      <c r="K32" s="11"/>
      <c r="L32" s="11"/>
      <c r="M32" s="11"/>
      <c r="N32" s="11"/>
      <c r="O32" s="11"/>
      <c r="P32" s="11"/>
    </row>
    <row r="33" spans="1:16" s="14" customFormat="1" ht="30.75" customHeight="1" x14ac:dyDescent="0.25">
      <c r="A33" s="30" t="s">
        <v>50</v>
      </c>
      <c r="B33" s="30"/>
      <c r="C33" s="30"/>
      <c r="D33" s="30"/>
      <c r="E33" s="30"/>
      <c r="F33" s="30"/>
      <c r="G33" s="30"/>
      <c r="H33" s="30"/>
      <c r="I33" s="30"/>
      <c r="J33" s="30"/>
      <c r="K33" s="30"/>
      <c r="L33" s="30"/>
      <c r="M33" s="30"/>
      <c r="N33" s="30"/>
      <c r="O33" s="30"/>
      <c r="P33" s="30"/>
    </row>
    <row r="34" spans="1:16" s="14" customFormat="1" ht="32.25" customHeight="1" x14ac:dyDescent="0.25">
      <c r="A34" s="32" t="s">
        <v>51</v>
      </c>
      <c r="B34" s="32"/>
      <c r="C34" s="32"/>
      <c r="D34" s="32"/>
      <c r="E34" s="32"/>
      <c r="F34" s="32"/>
      <c r="G34" s="32"/>
      <c r="H34" s="32"/>
      <c r="I34" s="32"/>
      <c r="J34" s="32"/>
      <c r="K34" s="32"/>
      <c r="L34" s="32"/>
      <c r="M34" s="32"/>
      <c r="N34" s="32"/>
      <c r="O34" s="32"/>
      <c r="P34" s="32"/>
    </row>
    <row r="35" spans="1:16" s="14" customFormat="1" ht="17.25" customHeight="1" x14ac:dyDescent="0.25">
      <c r="A35" s="13" t="s">
        <v>57</v>
      </c>
      <c r="B35" s="11"/>
      <c r="C35" s="11"/>
      <c r="D35" s="11"/>
      <c r="E35" s="11"/>
      <c r="F35" s="11"/>
      <c r="G35" s="11"/>
      <c r="H35" s="11"/>
      <c r="I35" s="11"/>
      <c r="J35" s="11"/>
      <c r="K35" s="11"/>
      <c r="L35" s="11"/>
      <c r="M35" s="11"/>
      <c r="N35" s="11"/>
      <c r="O35" s="11"/>
      <c r="P35" s="11"/>
    </row>
    <row r="36" spans="1:16" s="14" customFormat="1" ht="90" customHeight="1" x14ac:dyDescent="0.25">
      <c r="A36" s="30" t="s">
        <v>52</v>
      </c>
      <c r="B36" s="30"/>
      <c r="C36" s="30"/>
      <c r="D36" s="30"/>
      <c r="E36" s="30"/>
      <c r="F36" s="30"/>
      <c r="G36" s="30"/>
      <c r="H36" s="30"/>
      <c r="I36" s="30"/>
      <c r="J36" s="30"/>
      <c r="K36" s="30"/>
      <c r="L36" s="30"/>
      <c r="M36" s="30"/>
      <c r="N36" s="30"/>
      <c r="O36" s="30"/>
      <c r="P36" s="30"/>
    </row>
    <row r="37" spans="1:16" s="14" customFormat="1" ht="61.5" customHeight="1" x14ac:dyDescent="0.25">
      <c r="A37" s="31" t="s">
        <v>53</v>
      </c>
      <c r="B37" s="31"/>
      <c r="C37" s="31"/>
      <c r="D37" s="31"/>
      <c r="E37" s="31"/>
      <c r="F37" s="31"/>
      <c r="G37" s="31"/>
      <c r="H37" s="31"/>
      <c r="I37" s="31"/>
      <c r="J37" s="31"/>
      <c r="K37" s="31"/>
      <c r="L37" s="31"/>
      <c r="M37" s="31"/>
      <c r="N37" s="31"/>
      <c r="O37" s="31"/>
      <c r="P37" s="31"/>
    </row>
    <row r="38" spans="1:16" s="14" customFormat="1" ht="17.25" customHeight="1" x14ac:dyDescent="0.25">
      <c r="A38" s="13" t="s">
        <v>54</v>
      </c>
      <c r="B38" s="11"/>
      <c r="C38" s="11"/>
      <c r="D38" s="11"/>
      <c r="E38" s="11"/>
      <c r="F38" s="11"/>
      <c r="G38" s="11"/>
      <c r="H38" s="11"/>
      <c r="I38" s="11"/>
      <c r="J38" s="11"/>
      <c r="K38" s="11"/>
      <c r="L38" s="11"/>
      <c r="M38" s="11"/>
      <c r="N38" s="11"/>
      <c r="O38" s="11"/>
      <c r="P38" s="11"/>
    </row>
    <row r="39" spans="1:16" s="14" customFormat="1" ht="45" customHeight="1" thickBot="1" x14ac:dyDescent="0.3">
      <c r="A39" s="30" t="s">
        <v>55</v>
      </c>
      <c r="B39" s="30"/>
      <c r="C39" s="30"/>
      <c r="D39" s="30"/>
      <c r="E39" s="30"/>
      <c r="F39" s="30"/>
      <c r="G39" s="30"/>
      <c r="H39" s="30"/>
      <c r="I39" s="30"/>
      <c r="J39" s="30"/>
      <c r="K39" s="30"/>
      <c r="L39" s="30"/>
      <c r="M39" s="30"/>
      <c r="N39" s="30"/>
      <c r="O39" s="30"/>
      <c r="P39" s="30"/>
    </row>
    <row r="40" spans="1:16" s="14" customFormat="1" ht="32.25" customHeight="1" thickBot="1" x14ac:dyDescent="0.3">
      <c r="A40" s="35" t="s">
        <v>56</v>
      </c>
      <c r="B40" s="36"/>
      <c r="C40" s="36"/>
      <c r="D40" s="36"/>
      <c r="E40" s="36"/>
      <c r="F40" s="36"/>
      <c r="G40" s="36"/>
      <c r="H40" s="36"/>
      <c r="I40" s="36"/>
      <c r="J40" s="36"/>
      <c r="K40" s="36"/>
      <c r="L40" s="36"/>
      <c r="M40" s="36"/>
      <c r="N40" s="36"/>
      <c r="O40" s="36"/>
      <c r="P40" s="37"/>
    </row>
    <row r="41" spans="1:16" s="14" customFormat="1" x14ac:dyDescent="0.25">
      <c r="A41" s="15"/>
      <c r="B41" s="15"/>
      <c r="C41" s="15"/>
      <c r="D41" s="15"/>
      <c r="E41" s="15"/>
      <c r="F41" s="15"/>
      <c r="G41" s="15"/>
      <c r="H41" s="15"/>
      <c r="I41" s="15"/>
      <c r="J41" s="15"/>
      <c r="K41" s="15"/>
      <c r="L41" s="15"/>
      <c r="M41" s="15"/>
      <c r="N41" s="15"/>
      <c r="O41" s="15"/>
      <c r="P41" s="15"/>
    </row>
    <row r="42" spans="1:16" ht="69" customHeight="1" x14ac:dyDescent="0.25">
      <c r="A42" s="33" t="s">
        <v>58</v>
      </c>
      <c r="B42" s="33"/>
      <c r="C42" s="33"/>
      <c r="D42" s="33"/>
      <c r="E42" s="33"/>
      <c r="F42" s="33"/>
      <c r="G42" s="33"/>
      <c r="H42" s="33"/>
      <c r="I42" s="33"/>
      <c r="J42" s="33"/>
      <c r="K42" s="33"/>
      <c r="L42" s="33"/>
      <c r="M42" s="33"/>
      <c r="N42" s="33"/>
      <c r="O42" s="33"/>
      <c r="P42" s="33"/>
    </row>
    <row r="43" spans="1:16" s="14" customFormat="1" ht="29.25" customHeight="1" x14ac:dyDescent="0.25">
      <c r="A43" s="34" t="s">
        <v>59</v>
      </c>
      <c r="B43" s="34"/>
      <c r="C43" s="34"/>
      <c r="D43" s="34"/>
      <c r="E43" s="34"/>
      <c r="F43" s="34"/>
      <c r="G43" s="34"/>
      <c r="H43" s="34"/>
      <c r="I43" s="34"/>
      <c r="J43" s="34"/>
      <c r="K43" s="34"/>
      <c r="L43" s="34"/>
      <c r="M43" s="34"/>
      <c r="N43" s="34"/>
      <c r="O43" s="34"/>
      <c r="P43" s="34"/>
    </row>
    <row r="44" spans="1:16" s="14" customFormat="1" ht="17.25" customHeight="1" x14ac:dyDescent="0.25">
      <c r="A44" s="13" t="s">
        <v>57</v>
      </c>
      <c r="B44" s="11"/>
      <c r="C44" s="11"/>
      <c r="D44" s="11"/>
      <c r="E44" s="11"/>
      <c r="F44" s="11"/>
      <c r="G44" s="11"/>
      <c r="H44" s="11"/>
      <c r="I44" s="11"/>
      <c r="J44" s="11"/>
      <c r="K44" s="11"/>
      <c r="L44" s="11"/>
      <c r="M44" s="11"/>
      <c r="N44" s="11"/>
      <c r="O44" s="11"/>
      <c r="P44" s="11"/>
    </row>
    <row r="45" spans="1:16" s="14" customFormat="1" ht="29.25" customHeight="1" x14ac:dyDescent="0.25">
      <c r="A45" s="30" t="s">
        <v>60</v>
      </c>
      <c r="B45" s="30"/>
      <c r="C45" s="30"/>
      <c r="D45" s="30"/>
      <c r="E45" s="30"/>
      <c r="F45" s="30"/>
      <c r="G45" s="30"/>
      <c r="H45" s="30"/>
      <c r="I45" s="30"/>
      <c r="J45" s="30"/>
      <c r="K45" s="30"/>
      <c r="L45" s="30"/>
      <c r="M45" s="30"/>
      <c r="N45" s="30"/>
      <c r="O45" s="30"/>
      <c r="P45" s="30"/>
    </row>
    <row r="46" spans="1:16" s="14" customFormat="1" ht="30.75" customHeight="1" x14ac:dyDescent="0.25">
      <c r="A46" s="32" t="s">
        <v>61</v>
      </c>
      <c r="B46" s="32"/>
      <c r="C46" s="32"/>
      <c r="D46" s="32"/>
      <c r="E46" s="32"/>
      <c r="F46" s="32"/>
      <c r="G46" s="32"/>
      <c r="H46" s="32"/>
      <c r="I46" s="32"/>
      <c r="J46" s="32"/>
      <c r="K46" s="32"/>
      <c r="L46" s="32"/>
      <c r="M46" s="32"/>
      <c r="N46" s="32"/>
      <c r="O46" s="32"/>
      <c r="P46" s="32"/>
    </row>
    <row r="47" spans="1:16" s="14" customFormat="1" ht="17.25" customHeight="1" x14ac:dyDescent="0.25">
      <c r="A47" s="13" t="s">
        <v>57</v>
      </c>
      <c r="B47" s="11"/>
      <c r="C47" s="11"/>
      <c r="D47" s="11"/>
      <c r="E47" s="11"/>
      <c r="F47" s="11"/>
      <c r="G47" s="11"/>
      <c r="H47" s="11"/>
      <c r="I47" s="11"/>
      <c r="J47" s="11"/>
      <c r="K47" s="11"/>
      <c r="L47" s="11"/>
      <c r="M47" s="11"/>
      <c r="N47" s="11"/>
      <c r="O47" s="11"/>
      <c r="P47" s="11"/>
    </row>
    <row r="48" spans="1:16" s="14" customFormat="1" ht="30" customHeight="1" x14ac:dyDescent="0.25">
      <c r="A48" s="30" t="s">
        <v>62</v>
      </c>
      <c r="B48" s="30"/>
      <c r="C48" s="30"/>
      <c r="D48" s="30"/>
      <c r="E48" s="30"/>
      <c r="F48" s="30"/>
      <c r="G48" s="30"/>
      <c r="H48" s="30"/>
      <c r="I48" s="30"/>
      <c r="J48" s="30"/>
      <c r="K48" s="30"/>
      <c r="L48" s="30"/>
      <c r="M48" s="30"/>
      <c r="N48" s="30"/>
      <c r="O48" s="30"/>
      <c r="P48" s="30"/>
    </row>
    <row r="49" spans="1:16" s="14" customFormat="1" ht="32.25" customHeight="1" x14ac:dyDescent="0.25">
      <c r="A49" s="31" t="s">
        <v>63</v>
      </c>
      <c r="B49" s="31"/>
      <c r="C49" s="31"/>
      <c r="D49" s="31"/>
      <c r="E49" s="31"/>
      <c r="F49" s="31"/>
      <c r="G49" s="31"/>
      <c r="H49" s="31"/>
      <c r="I49" s="31"/>
      <c r="J49" s="31"/>
      <c r="K49" s="31"/>
      <c r="L49" s="31"/>
      <c r="M49" s="31"/>
      <c r="N49" s="31"/>
      <c r="O49" s="31"/>
      <c r="P49" s="31"/>
    </row>
    <row r="50" spans="1:16" s="14" customFormat="1" ht="17.25" customHeight="1" x14ac:dyDescent="0.25">
      <c r="A50" s="13" t="s">
        <v>57</v>
      </c>
      <c r="B50" s="11"/>
      <c r="C50" s="11"/>
      <c r="D50" s="11"/>
      <c r="E50" s="11"/>
      <c r="F50" s="11"/>
      <c r="G50" s="11"/>
      <c r="H50" s="11"/>
      <c r="I50" s="11"/>
      <c r="J50" s="11"/>
      <c r="K50" s="11"/>
      <c r="L50" s="11"/>
      <c r="M50" s="11"/>
      <c r="N50" s="11"/>
      <c r="O50" s="11"/>
      <c r="P50" s="11"/>
    </row>
    <row r="51" spans="1:16" s="14" customFormat="1" ht="257.25" customHeight="1" thickBot="1" x14ac:dyDescent="0.3">
      <c r="A51" s="30" t="s">
        <v>64</v>
      </c>
      <c r="B51" s="30"/>
      <c r="C51" s="30"/>
      <c r="D51" s="30"/>
      <c r="E51" s="30"/>
      <c r="F51" s="30"/>
      <c r="G51" s="30"/>
      <c r="H51" s="30"/>
      <c r="I51" s="30"/>
      <c r="J51" s="30"/>
      <c r="K51" s="30"/>
      <c r="L51" s="30"/>
      <c r="M51" s="30"/>
      <c r="N51" s="30"/>
      <c r="O51" s="30"/>
      <c r="P51" s="30"/>
    </row>
    <row r="52" spans="1:16" s="14" customFormat="1" ht="32.25" customHeight="1" thickBot="1" x14ac:dyDescent="0.3">
      <c r="A52" s="35" t="s">
        <v>65</v>
      </c>
      <c r="B52" s="36"/>
      <c r="C52" s="36"/>
      <c r="D52" s="36"/>
      <c r="E52" s="36"/>
      <c r="F52" s="36"/>
      <c r="G52" s="36"/>
      <c r="H52" s="36"/>
      <c r="I52" s="36"/>
      <c r="J52" s="36"/>
      <c r="K52" s="36"/>
      <c r="L52" s="36"/>
      <c r="M52" s="36"/>
      <c r="N52" s="36"/>
      <c r="O52" s="36"/>
      <c r="P52" s="37"/>
    </row>
    <row r="53" spans="1:16" s="14" customFormat="1" x14ac:dyDescent="0.25">
      <c r="A53" s="15"/>
      <c r="B53" s="15"/>
      <c r="C53" s="15"/>
      <c r="D53" s="15"/>
      <c r="E53" s="15"/>
      <c r="F53" s="15"/>
      <c r="G53" s="15"/>
      <c r="H53" s="15"/>
      <c r="I53" s="15"/>
      <c r="J53" s="15"/>
      <c r="K53" s="15"/>
      <c r="L53" s="15"/>
      <c r="M53" s="15"/>
      <c r="N53" s="15"/>
      <c r="O53" s="15"/>
      <c r="P53" s="15"/>
    </row>
    <row r="54" spans="1:16" ht="48" customHeight="1" x14ac:dyDescent="0.25">
      <c r="A54" s="33" t="s">
        <v>66</v>
      </c>
      <c r="B54" s="33"/>
      <c r="C54" s="33"/>
      <c r="D54" s="33"/>
      <c r="E54" s="33"/>
      <c r="F54" s="33"/>
      <c r="G54" s="33"/>
      <c r="H54" s="33"/>
      <c r="I54" s="33"/>
      <c r="J54" s="33"/>
      <c r="K54" s="33"/>
      <c r="L54" s="33"/>
      <c r="M54" s="33"/>
      <c r="N54" s="33"/>
      <c r="O54" s="33"/>
      <c r="P54" s="33"/>
    </row>
    <row r="55" spans="1:16" s="14" customFormat="1" ht="48" customHeight="1" x14ac:dyDescent="0.25">
      <c r="A55" s="34" t="s">
        <v>67</v>
      </c>
      <c r="B55" s="34"/>
      <c r="C55" s="34"/>
      <c r="D55" s="34"/>
      <c r="E55" s="34"/>
      <c r="F55" s="34"/>
      <c r="G55" s="34"/>
      <c r="H55" s="34"/>
      <c r="I55" s="34"/>
      <c r="J55" s="34"/>
      <c r="K55" s="34"/>
      <c r="L55" s="34"/>
      <c r="M55" s="34"/>
      <c r="N55" s="34"/>
      <c r="O55" s="34"/>
      <c r="P55" s="34"/>
    </row>
    <row r="56" spans="1:16" s="14" customFormat="1" ht="17.25" customHeight="1" x14ac:dyDescent="0.25">
      <c r="A56" s="13" t="s">
        <v>1</v>
      </c>
      <c r="B56" s="11"/>
      <c r="C56" s="11"/>
      <c r="D56" s="11"/>
      <c r="E56" s="11"/>
      <c r="F56" s="11"/>
      <c r="G56" s="11"/>
      <c r="H56" s="11"/>
      <c r="I56" s="11"/>
      <c r="J56" s="11"/>
      <c r="K56" s="11"/>
      <c r="L56" s="11"/>
      <c r="M56" s="11"/>
      <c r="N56" s="11"/>
      <c r="O56" s="11"/>
      <c r="P56" s="11"/>
    </row>
    <row r="57" spans="1:16" s="14" customFormat="1" ht="16.5" customHeight="1" x14ac:dyDescent="0.25">
      <c r="A57" s="30" t="s">
        <v>68</v>
      </c>
      <c r="B57" s="30"/>
      <c r="C57" s="30"/>
      <c r="D57" s="30"/>
      <c r="E57" s="30"/>
      <c r="F57" s="30"/>
      <c r="G57" s="30"/>
      <c r="H57" s="30"/>
      <c r="I57" s="30"/>
      <c r="J57" s="30"/>
      <c r="K57" s="30"/>
      <c r="L57" s="30"/>
      <c r="M57" s="30"/>
      <c r="N57" s="30"/>
      <c r="O57" s="30"/>
      <c r="P57" s="30"/>
    </row>
    <row r="58" spans="1:16" s="14" customFormat="1" ht="32.25" customHeight="1" x14ac:dyDescent="0.25">
      <c r="A58" s="32" t="s">
        <v>69</v>
      </c>
      <c r="B58" s="32"/>
      <c r="C58" s="32"/>
      <c r="D58" s="32"/>
      <c r="E58" s="32"/>
      <c r="F58" s="32"/>
      <c r="G58" s="32"/>
      <c r="H58" s="32"/>
      <c r="I58" s="32"/>
      <c r="J58" s="32"/>
      <c r="K58" s="32"/>
      <c r="L58" s="32"/>
      <c r="M58" s="32"/>
      <c r="N58" s="32"/>
      <c r="O58" s="32"/>
      <c r="P58" s="32"/>
    </row>
    <row r="59" spans="1:16" s="14" customFormat="1" ht="17.25" customHeight="1" x14ac:dyDescent="0.25">
      <c r="A59" s="13" t="s">
        <v>1</v>
      </c>
      <c r="B59" s="11"/>
      <c r="C59" s="11"/>
      <c r="D59" s="11"/>
      <c r="E59" s="11"/>
      <c r="F59" s="11"/>
      <c r="G59" s="11"/>
      <c r="H59" s="11"/>
      <c r="I59" s="11"/>
      <c r="J59" s="11"/>
      <c r="K59" s="11"/>
      <c r="L59" s="11"/>
      <c r="M59" s="11"/>
      <c r="N59" s="11"/>
      <c r="O59" s="11"/>
      <c r="P59" s="11"/>
    </row>
    <row r="60" spans="1:16" s="14" customFormat="1" ht="30" customHeight="1" x14ac:dyDescent="0.25">
      <c r="A60" s="30" t="s">
        <v>70</v>
      </c>
      <c r="B60" s="30"/>
      <c r="C60" s="30"/>
      <c r="D60" s="30"/>
      <c r="E60" s="30"/>
      <c r="F60" s="30"/>
      <c r="G60" s="30"/>
      <c r="H60" s="30"/>
      <c r="I60" s="30"/>
      <c r="J60" s="30"/>
      <c r="K60" s="30"/>
      <c r="L60" s="30"/>
      <c r="M60" s="30"/>
      <c r="N60" s="30"/>
      <c r="O60" s="30"/>
      <c r="P60" s="30"/>
    </row>
    <row r="61" spans="1:16" s="14" customFormat="1" ht="30.75" customHeight="1" x14ac:dyDescent="0.25">
      <c r="A61" s="31" t="s">
        <v>71</v>
      </c>
      <c r="B61" s="31"/>
      <c r="C61" s="31"/>
      <c r="D61" s="31"/>
      <c r="E61" s="31"/>
      <c r="F61" s="31"/>
      <c r="G61" s="31"/>
      <c r="H61" s="31"/>
      <c r="I61" s="31"/>
      <c r="J61" s="31"/>
      <c r="K61" s="31"/>
      <c r="L61" s="31"/>
      <c r="M61" s="31"/>
      <c r="N61" s="31"/>
      <c r="O61" s="31"/>
      <c r="P61" s="31"/>
    </row>
    <row r="62" spans="1:16" s="14" customFormat="1" ht="17.25" customHeight="1" x14ac:dyDescent="0.25">
      <c r="A62" s="13" t="s">
        <v>1</v>
      </c>
      <c r="B62" s="11"/>
      <c r="C62" s="11"/>
      <c r="D62" s="11"/>
      <c r="E62" s="11"/>
      <c r="F62" s="11"/>
      <c r="G62" s="11"/>
      <c r="H62" s="11"/>
      <c r="I62" s="11"/>
      <c r="J62" s="11"/>
      <c r="K62" s="11"/>
      <c r="L62" s="11"/>
      <c r="M62" s="11"/>
      <c r="N62" s="11"/>
      <c r="O62" s="11"/>
      <c r="P62" s="11"/>
    </row>
    <row r="63" spans="1:16" s="14" customFormat="1" ht="43.5" customHeight="1" thickBot="1" x14ac:dyDescent="0.3">
      <c r="A63" s="30" t="s">
        <v>72</v>
      </c>
      <c r="B63" s="30"/>
      <c r="C63" s="30"/>
      <c r="D63" s="30"/>
      <c r="E63" s="30"/>
      <c r="F63" s="30"/>
      <c r="G63" s="30"/>
      <c r="H63" s="30"/>
      <c r="I63" s="30"/>
      <c r="J63" s="30"/>
      <c r="K63" s="30"/>
      <c r="L63" s="30"/>
      <c r="M63" s="30"/>
      <c r="N63" s="30"/>
      <c r="O63" s="30"/>
      <c r="P63" s="30"/>
    </row>
    <row r="64" spans="1:16" s="14" customFormat="1" ht="32.25" customHeight="1" thickBot="1" x14ac:dyDescent="0.3">
      <c r="A64" s="35" t="s">
        <v>73</v>
      </c>
      <c r="B64" s="36"/>
      <c r="C64" s="36"/>
      <c r="D64" s="36"/>
      <c r="E64" s="36"/>
      <c r="F64" s="36"/>
      <c r="G64" s="36"/>
      <c r="H64" s="36"/>
      <c r="I64" s="36"/>
      <c r="J64" s="36"/>
      <c r="K64" s="36"/>
      <c r="L64" s="36"/>
      <c r="M64" s="36"/>
      <c r="N64" s="36"/>
      <c r="O64" s="36"/>
      <c r="P64" s="37"/>
    </row>
    <row r="65" spans="1:16" s="14" customFormat="1" x14ac:dyDescent="0.25">
      <c r="A65" s="15"/>
      <c r="B65" s="15"/>
      <c r="C65" s="15"/>
      <c r="D65" s="15"/>
      <c r="E65" s="15"/>
      <c r="F65" s="15"/>
      <c r="G65" s="15"/>
      <c r="H65" s="15"/>
      <c r="I65" s="15"/>
      <c r="J65" s="15"/>
      <c r="K65" s="15"/>
      <c r="L65" s="15"/>
      <c r="M65" s="15"/>
      <c r="N65" s="15"/>
      <c r="O65" s="15"/>
      <c r="P65" s="15"/>
    </row>
    <row r="66" spans="1:16" ht="49.5" customHeight="1" x14ac:dyDescent="0.25">
      <c r="A66" s="33" t="s">
        <v>74</v>
      </c>
      <c r="B66" s="33"/>
      <c r="C66" s="33"/>
      <c r="D66" s="33"/>
      <c r="E66" s="33"/>
      <c r="F66" s="33"/>
      <c r="G66" s="33"/>
      <c r="H66" s="33"/>
      <c r="I66" s="33"/>
      <c r="J66" s="33"/>
      <c r="K66" s="33"/>
      <c r="L66" s="33"/>
      <c r="M66" s="33"/>
      <c r="N66" s="33"/>
      <c r="O66" s="33"/>
      <c r="P66" s="33"/>
    </row>
    <row r="67" spans="1:16" s="14" customFormat="1" ht="44.25" customHeight="1" x14ac:dyDescent="0.25">
      <c r="A67" s="34" t="s">
        <v>77</v>
      </c>
      <c r="B67" s="34"/>
      <c r="C67" s="34"/>
      <c r="D67" s="34"/>
      <c r="E67" s="34"/>
      <c r="F67" s="34"/>
      <c r="G67" s="34"/>
      <c r="H67" s="34"/>
      <c r="I67" s="34"/>
      <c r="J67" s="34"/>
      <c r="K67" s="34"/>
      <c r="L67" s="34"/>
      <c r="M67" s="34"/>
      <c r="N67" s="34"/>
      <c r="O67" s="34"/>
      <c r="P67" s="34"/>
    </row>
    <row r="68" spans="1:16" s="14" customFormat="1" ht="17.25" customHeight="1" x14ac:dyDescent="0.25">
      <c r="A68" s="13" t="s">
        <v>1</v>
      </c>
      <c r="B68" s="11"/>
      <c r="C68" s="11"/>
      <c r="D68" s="11"/>
      <c r="E68" s="11"/>
      <c r="F68" s="11"/>
      <c r="G68" s="11"/>
      <c r="H68" s="11"/>
      <c r="I68" s="11"/>
      <c r="J68" s="11"/>
      <c r="K68" s="11"/>
      <c r="L68" s="11"/>
      <c r="M68" s="11"/>
      <c r="N68" s="11"/>
      <c r="O68" s="11"/>
      <c r="P68" s="11"/>
    </row>
    <row r="69" spans="1:16" s="14" customFormat="1" ht="46.5" customHeight="1" x14ac:dyDescent="0.25">
      <c r="A69" s="30" t="s">
        <v>82</v>
      </c>
      <c r="B69" s="30"/>
      <c r="C69" s="30"/>
      <c r="D69" s="30"/>
      <c r="E69" s="30"/>
      <c r="F69" s="30"/>
      <c r="G69" s="30"/>
      <c r="H69" s="30"/>
      <c r="I69" s="30"/>
      <c r="J69" s="30"/>
      <c r="K69" s="30"/>
      <c r="L69" s="30"/>
      <c r="M69" s="30"/>
      <c r="N69" s="30"/>
      <c r="O69" s="30"/>
      <c r="P69" s="30"/>
    </row>
    <row r="70" spans="1:16" s="14" customFormat="1" ht="45.75" customHeight="1" x14ac:dyDescent="0.25">
      <c r="A70" s="32" t="s">
        <v>78</v>
      </c>
      <c r="B70" s="32"/>
      <c r="C70" s="32"/>
      <c r="D70" s="32"/>
      <c r="E70" s="32"/>
      <c r="F70" s="32"/>
      <c r="G70" s="32"/>
      <c r="H70" s="32"/>
      <c r="I70" s="32"/>
      <c r="J70" s="32"/>
      <c r="K70" s="32"/>
      <c r="L70" s="32"/>
      <c r="M70" s="32"/>
      <c r="N70" s="32"/>
      <c r="O70" s="32"/>
      <c r="P70" s="32"/>
    </row>
    <row r="71" spans="1:16" s="14" customFormat="1" ht="17.25" customHeight="1" x14ac:dyDescent="0.25">
      <c r="A71" s="13" t="s">
        <v>1</v>
      </c>
      <c r="B71" s="11"/>
      <c r="C71" s="11"/>
      <c r="D71" s="11"/>
      <c r="E71" s="11"/>
      <c r="F71" s="11"/>
      <c r="G71" s="11"/>
      <c r="H71" s="11"/>
      <c r="I71" s="11"/>
      <c r="J71" s="11"/>
      <c r="K71" s="11"/>
      <c r="L71" s="11"/>
      <c r="M71" s="11"/>
      <c r="N71" s="11"/>
      <c r="O71" s="11"/>
      <c r="P71" s="11"/>
    </row>
    <row r="72" spans="1:16" s="14" customFormat="1" ht="76.5" customHeight="1" x14ac:dyDescent="0.25">
      <c r="A72" s="30" t="s">
        <v>81</v>
      </c>
      <c r="B72" s="30"/>
      <c r="C72" s="30"/>
      <c r="D72" s="30"/>
      <c r="E72" s="30"/>
      <c r="F72" s="30"/>
      <c r="G72" s="30"/>
      <c r="H72" s="30"/>
      <c r="I72" s="30"/>
      <c r="J72" s="30"/>
      <c r="K72" s="30"/>
      <c r="L72" s="30"/>
      <c r="M72" s="30"/>
      <c r="N72" s="30"/>
      <c r="O72" s="30"/>
      <c r="P72" s="30"/>
    </row>
    <row r="73" spans="1:16" s="14" customFormat="1" ht="45" customHeight="1" x14ac:dyDescent="0.25">
      <c r="A73" s="31" t="s">
        <v>79</v>
      </c>
      <c r="B73" s="31"/>
      <c r="C73" s="31"/>
      <c r="D73" s="31"/>
      <c r="E73" s="31"/>
      <c r="F73" s="31"/>
      <c r="G73" s="31"/>
      <c r="H73" s="31"/>
      <c r="I73" s="31"/>
      <c r="J73" s="31"/>
      <c r="K73" s="31"/>
      <c r="L73" s="31"/>
      <c r="M73" s="31"/>
      <c r="N73" s="31"/>
      <c r="O73" s="31"/>
      <c r="P73" s="31"/>
    </row>
    <row r="74" spans="1:16" s="14" customFormat="1" ht="17.25" customHeight="1" x14ac:dyDescent="0.25">
      <c r="A74" s="13" t="s">
        <v>1</v>
      </c>
      <c r="B74" s="11"/>
      <c r="C74" s="11"/>
      <c r="D74" s="11"/>
      <c r="E74" s="11"/>
      <c r="F74" s="11"/>
      <c r="G74" s="11"/>
      <c r="H74" s="11"/>
      <c r="I74" s="11"/>
      <c r="J74" s="11"/>
      <c r="K74" s="11"/>
      <c r="L74" s="11"/>
      <c r="M74" s="11"/>
      <c r="N74" s="11"/>
      <c r="O74" s="11"/>
      <c r="P74" s="11"/>
    </row>
    <row r="75" spans="1:16" s="14" customFormat="1" ht="48.75" customHeight="1" thickBot="1" x14ac:dyDescent="0.3">
      <c r="A75" s="30" t="s">
        <v>80</v>
      </c>
      <c r="B75" s="30"/>
      <c r="C75" s="30"/>
      <c r="D75" s="30"/>
      <c r="E75" s="30"/>
      <c r="F75" s="30"/>
      <c r="G75" s="30"/>
      <c r="H75" s="30"/>
      <c r="I75" s="30"/>
      <c r="J75" s="30"/>
      <c r="K75" s="30"/>
      <c r="L75" s="30"/>
      <c r="M75" s="30"/>
      <c r="N75" s="30"/>
      <c r="O75" s="30"/>
      <c r="P75" s="30"/>
    </row>
    <row r="76" spans="1:16" s="14" customFormat="1" ht="44.25" customHeight="1" thickBot="1" x14ac:dyDescent="0.3">
      <c r="A76" s="35" t="s">
        <v>75</v>
      </c>
      <c r="B76" s="36"/>
      <c r="C76" s="36"/>
      <c r="D76" s="36"/>
      <c r="E76" s="36"/>
      <c r="F76" s="36"/>
      <c r="G76" s="36"/>
      <c r="H76" s="36"/>
      <c r="I76" s="36"/>
      <c r="J76" s="36"/>
      <c r="K76" s="36"/>
      <c r="L76" s="36"/>
      <c r="M76" s="36"/>
      <c r="N76" s="36"/>
      <c r="O76" s="36"/>
      <c r="P76" s="37"/>
    </row>
    <row r="77" spans="1:16" s="14" customFormat="1" x14ac:dyDescent="0.25">
      <c r="A77" s="15"/>
      <c r="B77" s="15"/>
      <c r="C77" s="15"/>
      <c r="D77" s="15"/>
      <c r="E77" s="15"/>
      <c r="F77" s="15"/>
      <c r="G77" s="15"/>
      <c r="H77" s="15"/>
      <c r="I77" s="15"/>
      <c r="J77" s="15"/>
      <c r="K77" s="15"/>
      <c r="L77" s="15"/>
      <c r="M77" s="15"/>
      <c r="N77" s="15"/>
      <c r="O77" s="15"/>
      <c r="P77" s="15"/>
    </row>
    <row r="78" spans="1:16" s="14" customFormat="1" ht="15.75" x14ac:dyDescent="0.25">
      <c r="A78" s="38" t="s">
        <v>8</v>
      </c>
      <c r="B78" s="38"/>
      <c r="C78" s="38"/>
      <c r="D78" s="38"/>
      <c r="E78" s="38"/>
      <c r="F78" s="38"/>
      <c r="G78" s="38"/>
      <c r="H78" s="38"/>
      <c r="I78" s="38"/>
      <c r="J78" s="38"/>
      <c r="K78" s="38"/>
      <c r="L78" s="38"/>
      <c r="M78" s="38"/>
      <c r="N78" s="38"/>
      <c r="O78" s="38"/>
      <c r="P78" s="38"/>
    </row>
    <row r="79" spans="1:16" s="14" customFormat="1" ht="10.5" customHeight="1" x14ac:dyDescent="0.25">
      <c r="A79" s="21"/>
      <c r="B79" s="21"/>
      <c r="C79" s="21"/>
      <c r="D79" s="21"/>
      <c r="E79" s="21"/>
      <c r="F79" s="21"/>
      <c r="G79" s="21"/>
      <c r="H79" s="21"/>
      <c r="I79" s="21"/>
      <c r="J79" s="21"/>
      <c r="K79" s="21"/>
      <c r="L79" s="21"/>
      <c r="M79" s="21"/>
      <c r="N79" s="21"/>
      <c r="O79" s="21"/>
      <c r="P79" s="21"/>
    </row>
    <row r="80" spans="1:16" s="14" customFormat="1" ht="15.75" x14ac:dyDescent="0.25">
      <c r="A80" s="18" t="s">
        <v>9</v>
      </c>
      <c r="B80" s="15"/>
      <c r="C80" s="15"/>
      <c r="D80" s="15"/>
      <c r="E80" s="15"/>
      <c r="F80" s="15"/>
      <c r="G80" s="15"/>
      <c r="H80" s="15"/>
      <c r="I80" s="15"/>
      <c r="J80" s="15"/>
      <c r="K80" s="15"/>
      <c r="L80" s="15"/>
      <c r="M80" s="15"/>
      <c r="N80" s="15"/>
      <c r="O80" s="15"/>
      <c r="P80" s="15"/>
    </row>
    <row r="81" spans="1:16" s="14" customFormat="1" ht="15.75" x14ac:dyDescent="0.25">
      <c r="A81" s="18" t="s">
        <v>10</v>
      </c>
      <c r="B81" s="15"/>
      <c r="C81" s="15"/>
      <c r="D81" s="15"/>
      <c r="E81" s="15"/>
      <c r="F81" s="15"/>
      <c r="G81" s="15"/>
      <c r="H81" s="15"/>
      <c r="I81" s="15"/>
      <c r="J81" s="15"/>
      <c r="K81" s="15"/>
      <c r="L81" s="15"/>
      <c r="M81" s="15"/>
      <c r="N81" s="15"/>
      <c r="O81" s="15"/>
      <c r="P81" s="15"/>
    </row>
    <row r="82" spans="1:16" s="14" customFormat="1" ht="15.75" x14ac:dyDescent="0.25">
      <c r="A82" s="18" t="s">
        <v>11</v>
      </c>
      <c r="B82" s="15"/>
      <c r="C82" s="15"/>
      <c r="D82" s="15"/>
      <c r="E82" s="15"/>
      <c r="F82" s="15"/>
      <c r="G82" s="15"/>
      <c r="H82" s="15"/>
      <c r="I82" s="15"/>
      <c r="J82" s="15"/>
      <c r="K82" s="15"/>
      <c r="L82" s="15"/>
      <c r="M82" s="15"/>
      <c r="N82" s="15"/>
      <c r="O82" s="15"/>
      <c r="P82" s="15"/>
    </row>
    <row r="83" spans="1:16" s="14" customFormat="1" ht="15.75" x14ac:dyDescent="0.25">
      <c r="A83" s="18" t="s">
        <v>12</v>
      </c>
      <c r="B83" s="15"/>
      <c r="C83" s="15"/>
      <c r="D83" s="15"/>
      <c r="E83" s="15"/>
      <c r="F83" s="15"/>
      <c r="G83" s="15"/>
      <c r="H83" s="15"/>
      <c r="I83" s="15"/>
      <c r="J83" s="15"/>
      <c r="K83" s="15"/>
      <c r="L83" s="15"/>
      <c r="M83" s="15"/>
      <c r="N83" s="15"/>
      <c r="O83" s="15"/>
      <c r="P83" s="15"/>
    </row>
    <row r="84" spans="1:16" s="14" customFormat="1" ht="15.75" x14ac:dyDescent="0.25">
      <c r="A84" s="18" t="s">
        <v>13</v>
      </c>
      <c r="B84" s="15"/>
      <c r="C84" s="15"/>
      <c r="D84" s="15"/>
      <c r="E84" s="15"/>
      <c r="F84" s="15"/>
      <c r="G84" s="15"/>
      <c r="H84" s="15"/>
      <c r="I84" s="15"/>
      <c r="J84" s="15"/>
      <c r="K84" s="15"/>
      <c r="L84" s="15"/>
      <c r="M84" s="15"/>
      <c r="N84" s="15"/>
      <c r="O84" s="15"/>
      <c r="P84" s="15"/>
    </row>
    <row r="85" spans="1:16" s="14" customFormat="1" ht="15.75" x14ac:dyDescent="0.25">
      <c r="A85" s="18" t="s">
        <v>14</v>
      </c>
      <c r="B85" s="15"/>
      <c r="C85" s="15"/>
      <c r="D85" s="15"/>
      <c r="E85" s="15"/>
      <c r="F85" s="15"/>
      <c r="G85" s="15"/>
      <c r="H85" s="15"/>
      <c r="I85" s="15"/>
      <c r="J85" s="15"/>
      <c r="K85" s="15"/>
      <c r="L85" s="15"/>
      <c r="M85" s="15"/>
      <c r="N85" s="15"/>
      <c r="O85" s="15"/>
      <c r="P85" s="15"/>
    </row>
    <row r="86" spans="1:16" s="14" customFormat="1" ht="15.75" x14ac:dyDescent="0.25">
      <c r="A86" s="18" t="s">
        <v>15</v>
      </c>
      <c r="B86" s="15"/>
      <c r="C86" s="15"/>
      <c r="D86" s="15"/>
      <c r="E86" s="15"/>
      <c r="F86" s="15"/>
      <c r="G86" s="15"/>
      <c r="H86" s="15"/>
      <c r="I86" s="15"/>
      <c r="J86" s="15"/>
      <c r="K86" s="15"/>
      <c r="L86" s="15"/>
      <c r="M86" s="15"/>
      <c r="N86" s="15"/>
      <c r="O86" s="15"/>
      <c r="P86" s="15"/>
    </row>
    <row r="87" spans="1:16" s="14" customFormat="1" ht="15.75" x14ac:dyDescent="0.25">
      <c r="A87" s="18" t="s">
        <v>16</v>
      </c>
      <c r="B87" s="15"/>
      <c r="C87" s="15"/>
      <c r="D87" s="15"/>
      <c r="E87" s="15"/>
      <c r="F87" s="15"/>
      <c r="G87" s="15"/>
      <c r="H87" s="15"/>
      <c r="I87" s="15"/>
      <c r="J87" s="15"/>
      <c r="K87" s="15"/>
      <c r="L87" s="15"/>
      <c r="M87" s="15"/>
      <c r="N87" s="15"/>
      <c r="O87" s="15"/>
      <c r="P87" s="15"/>
    </row>
    <row r="88" spans="1:16" s="14" customFormat="1" ht="15.75" x14ac:dyDescent="0.25">
      <c r="A88" s="18" t="s">
        <v>17</v>
      </c>
      <c r="B88" s="15"/>
      <c r="C88" s="15"/>
      <c r="D88" s="15"/>
      <c r="E88" s="15"/>
      <c r="F88" s="15"/>
      <c r="G88" s="15"/>
      <c r="H88" s="15"/>
      <c r="I88" s="15"/>
      <c r="J88" s="15"/>
      <c r="K88" s="15"/>
      <c r="L88" s="15"/>
      <c r="M88" s="15"/>
      <c r="N88" s="15"/>
      <c r="O88" s="15"/>
      <c r="P88" s="15"/>
    </row>
    <row r="89" spans="1:16" s="14" customFormat="1" ht="15.75" x14ac:dyDescent="0.25">
      <c r="A89" s="18" t="s">
        <v>18</v>
      </c>
      <c r="B89" s="15"/>
      <c r="C89" s="15"/>
      <c r="D89" s="15"/>
      <c r="E89" s="15"/>
      <c r="F89" s="15"/>
      <c r="G89" s="15"/>
      <c r="H89" s="15"/>
      <c r="I89" s="15"/>
      <c r="J89" s="15"/>
      <c r="K89" s="15"/>
      <c r="L89" s="15"/>
      <c r="M89" s="15"/>
      <c r="N89" s="15"/>
      <c r="O89" s="15"/>
      <c r="P89" s="15"/>
    </row>
    <row r="90" spans="1:16" s="14" customFormat="1" ht="15.75" x14ac:dyDescent="0.25">
      <c r="A90" s="18" t="s">
        <v>19</v>
      </c>
      <c r="B90" s="15"/>
      <c r="C90" s="15"/>
      <c r="D90" s="15"/>
      <c r="E90" s="15"/>
      <c r="F90" s="15"/>
      <c r="G90" s="15"/>
      <c r="H90" s="15"/>
      <c r="I90" s="15"/>
      <c r="J90" s="15"/>
      <c r="K90" s="15"/>
      <c r="L90" s="15"/>
      <c r="M90" s="15"/>
      <c r="N90" s="15"/>
      <c r="O90" s="15"/>
      <c r="P90" s="15"/>
    </row>
    <row r="91" spans="1:16" s="14" customFormat="1" ht="15.75" x14ac:dyDescent="0.25">
      <c r="A91" s="18" t="s">
        <v>20</v>
      </c>
      <c r="B91" s="15"/>
      <c r="C91" s="15"/>
      <c r="D91" s="15"/>
      <c r="E91" s="15"/>
      <c r="F91" s="15"/>
      <c r="G91" s="15"/>
      <c r="H91" s="15"/>
      <c r="I91" s="15"/>
      <c r="J91" s="15"/>
      <c r="K91" s="15"/>
      <c r="L91" s="15"/>
      <c r="M91" s="15"/>
      <c r="N91" s="15"/>
      <c r="O91" s="15"/>
      <c r="P91" s="15"/>
    </row>
    <row r="92" spans="1:16" s="14" customFormat="1" ht="15.75" x14ac:dyDescent="0.25">
      <c r="A92" s="18" t="s">
        <v>21</v>
      </c>
      <c r="B92" s="15"/>
      <c r="C92" s="15"/>
      <c r="D92" s="15"/>
      <c r="E92" s="15"/>
      <c r="F92" s="15"/>
      <c r="G92" s="15"/>
      <c r="H92" s="15"/>
      <c r="I92" s="15"/>
      <c r="J92" s="15"/>
      <c r="K92" s="15"/>
      <c r="L92" s="15"/>
      <c r="M92" s="15"/>
      <c r="N92" s="15"/>
      <c r="O92" s="15"/>
      <c r="P92" s="15"/>
    </row>
    <row r="93" spans="1:16" s="14" customFormat="1" ht="15.75" x14ac:dyDescent="0.25">
      <c r="A93" s="18" t="s">
        <v>22</v>
      </c>
      <c r="B93" s="15"/>
      <c r="C93" s="15"/>
      <c r="D93" s="15"/>
      <c r="E93" s="15"/>
      <c r="F93" s="15"/>
      <c r="G93" s="15"/>
      <c r="H93" s="15"/>
      <c r="I93" s="15"/>
      <c r="J93" s="15"/>
      <c r="K93" s="15"/>
      <c r="L93" s="15"/>
      <c r="M93" s="15"/>
      <c r="N93" s="15"/>
      <c r="O93" s="15"/>
      <c r="P93" s="15"/>
    </row>
    <row r="94" spans="1:16" ht="15.75" x14ac:dyDescent="0.25">
      <c r="A94" s="18" t="s">
        <v>23</v>
      </c>
      <c r="B94" s="12"/>
      <c r="C94" s="12"/>
      <c r="D94" s="12"/>
      <c r="E94" s="12"/>
      <c r="F94" s="12"/>
      <c r="G94" s="12"/>
      <c r="H94" s="12"/>
      <c r="I94" s="12"/>
      <c r="J94" s="12"/>
      <c r="K94" s="12"/>
      <c r="L94" s="12"/>
      <c r="M94" s="12"/>
      <c r="N94" s="12"/>
      <c r="O94" s="12"/>
      <c r="P94" s="12"/>
    </row>
    <row r="95" spans="1:16" ht="15.75" x14ac:dyDescent="0.25">
      <c r="A95" s="18" t="s">
        <v>24</v>
      </c>
      <c r="B95" s="12"/>
      <c r="C95" s="12"/>
      <c r="D95" s="12"/>
      <c r="E95" s="12"/>
      <c r="F95" s="12"/>
      <c r="G95" s="12"/>
      <c r="H95" s="12"/>
      <c r="I95" s="12"/>
      <c r="J95" s="12"/>
      <c r="K95" s="12"/>
      <c r="L95" s="12"/>
      <c r="M95" s="12"/>
      <c r="N95" s="12"/>
      <c r="O95" s="12"/>
      <c r="P95" s="12"/>
    </row>
    <row r="96" spans="1:16" ht="15.75" x14ac:dyDescent="0.25">
      <c r="A96" s="18" t="s">
        <v>25</v>
      </c>
      <c r="B96" s="12"/>
      <c r="C96" s="12"/>
      <c r="D96" s="12"/>
      <c r="E96" s="12"/>
      <c r="F96" s="12"/>
      <c r="G96" s="12"/>
      <c r="H96" s="12"/>
      <c r="I96" s="12"/>
      <c r="J96" s="12"/>
      <c r="K96" s="12"/>
      <c r="L96" s="12"/>
      <c r="M96" s="12"/>
      <c r="N96" s="12"/>
      <c r="O96" s="12"/>
      <c r="P96" s="12"/>
    </row>
    <row r="97" spans="1:16" ht="15.75" x14ac:dyDescent="0.25">
      <c r="A97" s="18" t="s">
        <v>26</v>
      </c>
      <c r="B97" s="12"/>
      <c r="C97" s="12"/>
      <c r="D97" s="12"/>
      <c r="E97" s="12"/>
      <c r="F97" s="12"/>
      <c r="G97" s="12"/>
      <c r="H97" s="12"/>
      <c r="I97" s="12"/>
      <c r="J97" s="12"/>
      <c r="K97" s="12"/>
      <c r="L97" s="12"/>
      <c r="M97" s="12"/>
      <c r="N97" s="12"/>
      <c r="O97" s="12"/>
      <c r="P97" s="12"/>
    </row>
    <row r="98" spans="1:16" ht="15.75" x14ac:dyDescent="0.25">
      <c r="A98" s="18" t="s">
        <v>27</v>
      </c>
      <c r="B98" s="12"/>
      <c r="C98" s="12"/>
      <c r="D98" s="12"/>
      <c r="E98" s="12"/>
      <c r="F98" s="12"/>
      <c r="G98" s="12"/>
      <c r="H98" s="12"/>
      <c r="I98" s="12"/>
      <c r="J98" s="12"/>
      <c r="K98" s="12"/>
      <c r="L98" s="12"/>
      <c r="M98" s="12"/>
      <c r="N98" s="12"/>
      <c r="O98" s="12"/>
      <c r="P98" s="12"/>
    </row>
    <row r="99" spans="1:16" ht="15.75" x14ac:dyDescent="0.25">
      <c r="A99" s="22" t="s">
        <v>76</v>
      </c>
      <c r="B99" s="12"/>
      <c r="C99" s="12"/>
      <c r="D99" s="12"/>
      <c r="E99" s="12"/>
      <c r="F99" s="12"/>
      <c r="G99" s="12"/>
      <c r="H99" s="12"/>
      <c r="I99" s="12"/>
      <c r="J99" s="12"/>
      <c r="K99" s="12"/>
      <c r="L99" s="12"/>
      <c r="M99" s="12"/>
      <c r="N99" s="12"/>
      <c r="O99" s="12"/>
      <c r="P99" s="12"/>
    </row>
    <row r="100" spans="1:16" x14ac:dyDescent="0.25">
      <c r="A100" s="12"/>
      <c r="B100" s="12"/>
      <c r="C100" s="12"/>
      <c r="D100" s="12"/>
      <c r="E100" s="12"/>
      <c r="F100" s="12"/>
      <c r="G100" s="12"/>
      <c r="H100" s="12"/>
      <c r="I100" s="12"/>
      <c r="J100" s="12"/>
      <c r="K100" s="12"/>
      <c r="L100" s="12"/>
      <c r="M100" s="12"/>
      <c r="N100" s="12"/>
      <c r="O100" s="12"/>
      <c r="P100" s="12"/>
    </row>
    <row r="101" spans="1:16" x14ac:dyDescent="0.25">
      <c r="A101" s="12"/>
      <c r="B101" s="12"/>
      <c r="C101" s="12"/>
      <c r="D101" s="12"/>
      <c r="E101" s="12"/>
      <c r="F101" s="12"/>
      <c r="G101" s="12"/>
      <c r="H101" s="12"/>
      <c r="I101" s="12"/>
      <c r="J101" s="12"/>
      <c r="K101" s="12"/>
      <c r="L101" s="12"/>
      <c r="M101" s="12"/>
      <c r="N101" s="12"/>
      <c r="O101" s="12"/>
      <c r="P101" s="12"/>
    </row>
    <row r="102" spans="1:16" x14ac:dyDescent="0.25">
      <c r="A102" s="12"/>
      <c r="B102" s="12"/>
      <c r="C102" s="12"/>
      <c r="D102" s="12"/>
      <c r="E102" s="12"/>
      <c r="F102" s="12"/>
      <c r="G102" s="12"/>
      <c r="H102" s="12"/>
      <c r="I102" s="12"/>
      <c r="J102" s="12"/>
      <c r="K102" s="12"/>
      <c r="L102" s="12"/>
      <c r="M102" s="12"/>
      <c r="N102" s="12"/>
      <c r="O102" s="12"/>
      <c r="P102" s="12"/>
    </row>
    <row r="103" spans="1:16" x14ac:dyDescent="0.25">
      <c r="A103" s="12"/>
      <c r="B103" s="12"/>
      <c r="C103" s="12"/>
      <c r="D103" s="12"/>
      <c r="E103" s="12"/>
      <c r="F103" s="12"/>
      <c r="G103" s="12"/>
      <c r="H103" s="12"/>
      <c r="I103" s="12"/>
      <c r="J103" s="12"/>
      <c r="K103" s="12"/>
      <c r="L103" s="12"/>
      <c r="M103" s="12"/>
      <c r="N103" s="12"/>
      <c r="O103" s="12"/>
      <c r="P103" s="12"/>
    </row>
    <row r="104" spans="1:16" x14ac:dyDescent="0.25">
      <c r="A104" s="12"/>
      <c r="B104" s="12"/>
      <c r="C104" s="12"/>
      <c r="D104" s="12"/>
      <c r="E104" s="12"/>
      <c r="F104" s="12"/>
      <c r="G104" s="12"/>
      <c r="H104" s="12"/>
      <c r="I104" s="12"/>
      <c r="J104" s="12"/>
      <c r="K104" s="12"/>
      <c r="L104" s="12"/>
      <c r="M104" s="12"/>
      <c r="N104" s="12"/>
      <c r="O104" s="12"/>
      <c r="P104" s="12"/>
    </row>
    <row r="105" spans="1:16" x14ac:dyDescent="0.25">
      <c r="A105" s="12"/>
      <c r="B105" s="12"/>
      <c r="C105" s="12"/>
      <c r="D105" s="12"/>
      <c r="E105" s="12"/>
      <c r="F105" s="12"/>
      <c r="G105" s="12"/>
      <c r="H105" s="12"/>
      <c r="I105" s="12"/>
      <c r="J105" s="12"/>
      <c r="K105" s="12"/>
      <c r="L105" s="12"/>
      <c r="M105" s="12"/>
      <c r="N105" s="12"/>
      <c r="O105" s="12"/>
      <c r="P105" s="12"/>
    </row>
    <row r="106" spans="1:16" x14ac:dyDescent="0.25">
      <c r="A106" s="12"/>
      <c r="B106" s="12"/>
      <c r="C106" s="12"/>
      <c r="D106" s="12"/>
      <c r="E106" s="12"/>
      <c r="F106" s="12"/>
      <c r="G106" s="12"/>
      <c r="H106" s="12"/>
      <c r="I106" s="12"/>
      <c r="J106" s="12"/>
      <c r="K106" s="12"/>
      <c r="L106" s="12"/>
      <c r="M106" s="12"/>
      <c r="N106" s="12"/>
      <c r="O106" s="12"/>
      <c r="P106" s="12"/>
    </row>
    <row r="107" spans="1:16" x14ac:dyDescent="0.25">
      <c r="A107" s="12"/>
      <c r="B107" s="12"/>
      <c r="C107" s="12"/>
      <c r="D107" s="12"/>
      <c r="E107" s="12"/>
      <c r="F107" s="12"/>
      <c r="G107" s="12"/>
      <c r="H107" s="12"/>
      <c r="I107" s="12"/>
      <c r="J107" s="12"/>
      <c r="K107" s="12"/>
      <c r="L107" s="12"/>
      <c r="M107" s="12"/>
      <c r="N107" s="12"/>
      <c r="O107" s="12"/>
      <c r="P107" s="12"/>
    </row>
    <row r="108" spans="1:16" x14ac:dyDescent="0.25">
      <c r="A108" s="12"/>
      <c r="B108" s="12"/>
      <c r="C108" s="12"/>
      <c r="D108" s="12"/>
      <c r="E108" s="12"/>
      <c r="F108" s="12"/>
      <c r="G108" s="12"/>
      <c r="H108" s="12"/>
      <c r="I108" s="12"/>
      <c r="J108" s="12"/>
      <c r="K108" s="12"/>
      <c r="L108" s="12"/>
      <c r="M108" s="12"/>
      <c r="N108" s="12"/>
      <c r="O108" s="12"/>
      <c r="P108" s="12"/>
    </row>
    <row r="109" spans="1:16" x14ac:dyDescent="0.25">
      <c r="A109" s="12"/>
      <c r="B109" s="12"/>
      <c r="C109" s="12"/>
      <c r="D109" s="12"/>
      <c r="E109" s="12"/>
      <c r="F109" s="12"/>
      <c r="G109" s="12"/>
      <c r="H109" s="12"/>
      <c r="I109" s="12"/>
      <c r="J109" s="12"/>
      <c r="K109" s="12"/>
      <c r="L109" s="12"/>
      <c r="M109" s="12"/>
      <c r="N109" s="12"/>
      <c r="O109" s="12"/>
      <c r="P109" s="12"/>
    </row>
    <row r="110" spans="1:16" x14ac:dyDescent="0.25">
      <c r="A110" s="12"/>
      <c r="B110" s="12"/>
      <c r="C110" s="12"/>
      <c r="D110" s="12"/>
      <c r="E110" s="12"/>
      <c r="F110" s="12"/>
      <c r="G110" s="12"/>
      <c r="H110" s="12"/>
      <c r="I110" s="12"/>
      <c r="J110" s="12"/>
      <c r="K110" s="12"/>
      <c r="L110" s="12"/>
      <c r="M110" s="12"/>
      <c r="N110" s="12"/>
      <c r="O110" s="12"/>
      <c r="P110" s="12"/>
    </row>
    <row r="111" spans="1:16" x14ac:dyDescent="0.25">
      <c r="A111" s="12"/>
      <c r="B111" s="12"/>
      <c r="C111" s="12"/>
      <c r="D111" s="12"/>
      <c r="E111" s="12"/>
      <c r="F111" s="12"/>
      <c r="G111" s="12"/>
      <c r="H111" s="12"/>
      <c r="I111" s="12"/>
      <c r="J111" s="12"/>
      <c r="K111" s="12"/>
      <c r="L111" s="12"/>
      <c r="M111" s="12"/>
      <c r="N111" s="12"/>
      <c r="O111" s="12"/>
      <c r="P111" s="12"/>
    </row>
    <row r="112" spans="1:16" x14ac:dyDescent="0.25">
      <c r="A112" s="12"/>
      <c r="B112" s="12"/>
      <c r="C112" s="12"/>
      <c r="D112" s="12"/>
      <c r="E112" s="12"/>
      <c r="F112" s="12"/>
      <c r="G112" s="12"/>
      <c r="H112" s="12"/>
      <c r="I112" s="12"/>
      <c r="J112" s="12"/>
      <c r="K112" s="12"/>
      <c r="L112" s="12"/>
      <c r="M112" s="12"/>
      <c r="N112" s="12"/>
      <c r="O112" s="12"/>
      <c r="P112" s="12"/>
    </row>
    <row r="113" spans="1:16" x14ac:dyDescent="0.25">
      <c r="A113" s="12"/>
      <c r="B113" s="12"/>
      <c r="C113" s="12"/>
      <c r="D113" s="12"/>
      <c r="E113" s="12"/>
      <c r="F113" s="12"/>
      <c r="G113" s="12"/>
      <c r="H113" s="12"/>
      <c r="I113" s="12"/>
      <c r="J113" s="12"/>
      <c r="K113" s="12"/>
      <c r="L113" s="12"/>
      <c r="M113" s="12"/>
      <c r="N113" s="12"/>
      <c r="O113" s="12"/>
      <c r="P113" s="12"/>
    </row>
  </sheetData>
  <mergeCells count="51">
    <mergeCell ref="A9:P9"/>
    <mergeCell ref="A10:P10"/>
    <mergeCell ref="A34:P34"/>
    <mergeCell ref="A13:P13"/>
    <mergeCell ref="A28:P28"/>
    <mergeCell ref="A16:P16"/>
    <mergeCell ref="A18:P18"/>
    <mergeCell ref="A12:P12"/>
    <mergeCell ref="A42:P42"/>
    <mergeCell ref="A43:P43"/>
    <mergeCell ref="A2:P2"/>
    <mergeCell ref="A4:P4"/>
    <mergeCell ref="A30:P30"/>
    <mergeCell ref="A31:P31"/>
    <mergeCell ref="A33:P33"/>
    <mergeCell ref="A25:P25"/>
    <mergeCell ref="A27:P27"/>
    <mergeCell ref="A15:P15"/>
    <mergeCell ref="A19:P19"/>
    <mergeCell ref="A21:P21"/>
    <mergeCell ref="A22:P22"/>
    <mergeCell ref="A24:P24"/>
    <mergeCell ref="A6:P6"/>
    <mergeCell ref="A7:P7"/>
    <mergeCell ref="A76:P76"/>
    <mergeCell ref="A78:P78"/>
    <mergeCell ref="A63:P63"/>
    <mergeCell ref="A64:P64"/>
    <mergeCell ref="A66:P66"/>
    <mergeCell ref="A67:P67"/>
    <mergeCell ref="A69:P69"/>
    <mergeCell ref="A70:P70"/>
    <mergeCell ref="A72:P72"/>
    <mergeCell ref="A73:P73"/>
    <mergeCell ref="A75:P75"/>
    <mergeCell ref="A36:P36"/>
    <mergeCell ref="A37:P37"/>
    <mergeCell ref="A39:P39"/>
    <mergeCell ref="A61:P61"/>
    <mergeCell ref="A45:P45"/>
    <mergeCell ref="A46:P46"/>
    <mergeCell ref="A48:P48"/>
    <mergeCell ref="A49:P49"/>
    <mergeCell ref="A51:P51"/>
    <mergeCell ref="A54:P54"/>
    <mergeCell ref="A55:P55"/>
    <mergeCell ref="A57:P57"/>
    <mergeCell ref="A58:P58"/>
    <mergeCell ref="A60:P60"/>
    <mergeCell ref="A52:P52"/>
    <mergeCell ref="A40:P40"/>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D0152C3AB3AF54FBA0421BE17DADF98" ma:contentTypeVersion="13" ma:contentTypeDescription="Kurkite naują dokumentą." ma:contentTypeScope="" ma:versionID="9876cbd9e1ec40fc84f2ce0c1d20906c">
  <xsd:schema xmlns:xsd="http://www.w3.org/2001/XMLSchema" xmlns:xs="http://www.w3.org/2001/XMLSchema" xmlns:p="http://schemas.microsoft.com/office/2006/metadata/properties" xmlns:ns3="71092820-93c3-4bf3-9d3c-8655ec2c1dc9" xmlns:ns4="08d5c9ce-26cd-49cd-a291-c74d7d3e2ffc" targetNamespace="http://schemas.microsoft.com/office/2006/metadata/properties" ma:root="true" ma:fieldsID="70453492fc8cceb14aeeb32250fd0297" ns3:_="" ns4:_="">
    <xsd:import namespace="71092820-93c3-4bf3-9d3c-8655ec2c1dc9"/>
    <xsd:import namespace="08d5c9ce-26cd-49cd-a291-c74d7d3e2ff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92820-93c3-4bf3-9d3c-8655ec2c1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d5c9ce-26cd-49cd-a291-c74d7d3e2ffc" elementFormDefault="qualified">
    <xsd:import namespace="http://schemas.microsoft.com/office/2006/documentManagement/types"/>
    <xsd:import namespace="http://schemas.microsoft.com/office/infopath/2007/PartnerControls"/>
    <xsd:element name="SharedWithUsers" ma:index="12"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Bendrinta su išsamia informacija" ma:internalName="SharedWithDetails" ma:readOnly="true">
      <xsd:simpleType>
        <xsd:restriction base="dms:Note">
          <xsd:maxLength value="255"/>
        </xsd:restriction>
      </xsd:simpleType>
    </xsd:element>
    <xsd:element name="SharingHintHash" ma:index="14"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49273-3EE9-4A02-A00B-99317D556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92820-93c3-4bf3-9d3c-8655ec2c1dc9"/>
    <ds:schemaRef ds:uri="08d5c9ce-26cd-49cd-a291-c74d7d3e2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32C6A7-AC9A-4567-B767-7F017DEF37CB}">
  <ds:schemaRefs>
    <ds:schemaRef ds:uri="http://schemas.microsoft.com/sharepoint/v3/contenttype/forms"/>
  </ds:schemaRefs>
</ds:datastoreItem>
</file>

<file path=customXml/itemProps3.xml><?xml version="1.0" encoding="utf-8"?>
<ds:datastoreItem xmlns:ds="http://schemas.openxmlformats.org/officeDocument/2006/customXml" ds:itemID="{F72AF406-10F5-4415-9D45-020870B2DF9B}">
  <ds:schemaRefs>
    <ds:schemaRef ds:uri="http://purl.org/dc/elements/1.1/"/>
    <ds:schemaRef ds:uri="http://schemas.microsoft.com/office/2006/metadata/properties"/>
    <ds:schemaRef ds:uri="http://schemas.microsoft.com/office/2006/documentManagement/types"/>
    <ds:schemaRef ds:uri="08d5c9ce-26cd-49cd-a291-c74d7d3e2ffc"/>
    <ds:schemaRef ds:uri="http://purl.org/dc/terms/"/>
    <ds:schemaRef ds:uri="http://schemas.openxmlformats.org/package/2006/metadata/core-properties"/>
    <ds:schemaRef ds:uri="http://purl.org/dc/dcmitype/"/>
    <ds:schemaRef ds:uri="71092820-93c3-4bf3-9d3c-8655ec2c1dc9"/>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Pagrindinis-mokiniui</vt:lpstr>
      <vt:lpstr>Pagrindinis REKOMENDACIJOS</vt:lpstr>
      <vt:lpstr>'Pagrindinis-mokiniui'!Print_Area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Gerulskienė</dc:creator>
  <cp:lastModifiedBy>Inga Gerulskienė</cp:lastModifiedBy>
  <cp:lastPrinted>2019-11-15T22:35:44Z</cp:lastPrinted>
  <dcterms:created xsi:type="dcterms:W3CDTF">2019-10-14T14:32:28Z</dcterms:created>
  <dcterms:modified xsi:type="dcterms:W3CDTF">2020-03-10T09:39:54Z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0x010100CD0152C3AB3AF54FBA0421BE17DADF98</vt:lpwstr>
  </property>
</Properties>
</file>